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 tabRatio="921"/>
  </bookViews>
  <sheets>
    <sheet name="C.2" sheetId="18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C.3.6" sheetId="16" r:id="rId14"/>
    <sheet name="C.4.6" sheetId="17" r:id="rId15"/>
    <sheet name="B.1" sheetId="19" r:id="rId16"/>
    <sheet name="B.2" sheetId="20" r:id="rId17"/>
    <sheet name="B.2.1" sheetId="21" r:id="rId18"/>
    <sheet name="B.2.2" sheetId="22" r:id="rId19"/>
    <sheet name="B.2.3" sheetId="23" r:id="rId20"/>
    <sheet name="B.2.4" sheetId="24" r:id="rId21"/>
    <sheet name="B.2.5" sheetId="25" r:id="rId22"/>
    <sheet name="B.2.6" sheetId="26" r:id="rId23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  <definedName name="_xlnm.Print_Area" localSheetId="15">B.1!$A$1:$O$40</definedName>
  </definedNames>
  <calcPr calcId="145621"/>
</workbook>
</file>

<file path=xl/calcChain.xml><?xml version="1.0" encoding="utf-8"?>
<calcChain xmlns="http://schemas.openxmlformats.org/spreadsheetml/2006/main">
  <c r="M81" i="26" l="1"/>
  <c r="L81" i="26"/>
  <c r="L77" i="26" s="1"/>
  <c r="K81" i="26"/>
  <c r="J81" i="26"/>
  <c r="I81" i="26"/>
  <c r="H81" i="26"/>
  <c r="H77" i="26" s="1"/>
  <c r="G81" i="26"/>
  <c r="F81" i="26"/>
  <c r="E81" i="26"/>
  <c r="M78" i="26"/>
  <c r="M77" i="26" s="1"/>
  <c r="L78" i="26"/>
  <c r="K78" i="26"/>
  <c r="J78" i="26"/>
  <c r="I78" i="26"/>
  <c r="I77" i="26" s="1"/>
  <c r="H78" i="26"/>
  <c r="G78" i="26"/>
  <c r="F78" i="26"/>
  <c r="E78" i="26"/>
  <c r="E77" i="26" s="1"/>
  <c r="K77" i="26"/>
  <c r="J77" i="26"/>
  <c r="G77" i="26"/>
  <c r="F77" i="26"/>
  <c r="M73" i="26"/>
  <c r="L73" i="26"/>
  <c r="K73" i="26"/>
  <c r="J73" i="26"/>
  <c r="I73" i="26"/>
  <c r="H73" i="26"/>
  <c r="G73" i="26"/>
  <c r="F73" i="26"/>
  <c r="E73" i="26"/>
  <c r="M68" i="26"/>
  <c r="L68" i="26"/>
  <c r="L64" i="26" s="1"/>
  <c r="K68" i="26"/>
  <c r="J68" i="26"/>
  <c r="I68" i="26"/>
  <c r="H68" i="26"/>
  <c r="H64" i="26" s="1"/>
  <c r="G68" i="26"/>
  <c r="F68" i="26"/>
  <c r="E68" i="26"/>
  <c r="M65" i="26"/>
  <c r="M64" i="26" s="1"/>
  <c r="L65" i="26"/>
  <c r="K65" i="26"/>
  <c r="J65" i="26"/>
  <c r="I65" i="26"/>
  <c r="I64" i="26" s="1"/>
  <c r="H65" i="26"/>
  <c r="G65" i="26"/>
  <c r="F65" i="26"/>
  <c r="E65" i="26"/>
  <c r="E64" i="26" s="1"/>
  <c r="K64" i="26"/>
  <c r="J64" i="26"/>
  <c r="G64" i="26"/>
  <c r="F64" i="26"/>
  <c r="M59" i="26"/>
  <c r="L59" i="26"/>
  <c r="K59" i="26"/>
  <c r="J59" i="26"/>
  <c r="I59" i="26"/>
  <c r="H59" i="26"/>
  <c r="G59" i="26"/>
  <c r="F59" i="26"/>
  <c r="E59" i="26"/>
  <c r="M56" i="26"/>
  <c r="L56" i="26"/>
  <c r="L52" i="26" s="1"/>
  <c r="K56" i="26"/>
  <c r="J56" i="26"/>
  <c r="I56" i="26"/>
  <c r="H56" i="26"/>
  <c r="H52" i="26" s="1"/>
  <c r="G56" i="26"/>
  <c r="F56" i="26"/>
  <c r="E56" i="26"/>
  <c r="M53" i="26"/>
  <c r="M52" i="26" s="1"/>
  <c r="L53" i="26"/>
  <c r="K53" i="26"/>
  <c r="J53" i="26"/>
  <c r="I53" i="26"/>
  <c r="I52" i="26" s="1"/>
  <c r="H53" i="26"/>
  <c r="G53" i="26"/>
  <c r="F53" i="26"/>
  <c r="E53" i="26"/>
  <c r="E52" i="26" s="1"/>
  <c r="K52" i="26"/>
  <c r="J52" i="26"/>
  <c r="J51" i="26" s="1"/>
  <c r="G52" i="26"/>
  <c r="F52" i="26"/>
  <c r="F51" i="26" s="1"/>
  <c r="K51" i="26"/>
  <c r="G51" i="26"/>
  <c r="M47" i="26"/>
  <c r="L47" i="26"/>
  <c r="L4" i="26" s="1"/>
  <c r="K47" i="26"/>
  <c r="J47" i="26"/>
  <c r="I47" i="26"/>
  <c r="H47" i="26"/>
  <c r="H4" i="26" s="1"/>
  <c r="G47" i="26"/>
  <c r="F47" i="26"/>
  <c r="E47" i="26"/>
  <c r="M8" i="26"/>
  <c r="M4" i="26" s="1"/>
  <c r="L8" i="26"/>
  <c r="K8" i="26"/>
  <c r="J8" i="26"/>
  <c r="I8" i="26"/>
  <c r="I4" i="26" s="1"/>
  <c r="H8" i="26"/>
  <c r="G8" i="26"/>
  <c r="F8" i="26"/>
  <c r="E8" i="26"/>
  <c r="E4" i="26" s="1"/>
  <c r="M5" i="26"/>
  <c r="L5" i="26"/>
  <c r="K5" i="26"/>
  <c r="J5" i="26"/>
  <c r="J4" i="26" s="1"/>
  <c r="I5" i="26"/>
  <c r="H5" i="26"/>
  <c r="G5" i="26"/>
  <c r="F5" i="26"/>
  <c r="F4" i="26" s="1"/>
  <c r="F92" i="26" s="1"/>
  <c r="E5" i="26"/>
  <c r="K4" i="26"/>
  <c r="K92" i="26" s="1"/>
  <c r="G4" i="26"/>
  <c r="G92" i="26" s="1"/>
  <c r="M81" i="25"/>
  <c r="M77" i="25" s="1"/>
  <c r="L81" i="25"/>
  <c r="K81" i="25"/>
  <c r="J81" i="25"/>
  <c r="I81" i="25"/>
  <c r="I77" i="25" s="1"/>
  <c r="H81" i="25"/>
  <c r="G81" i="25"/>
  <c r="F81" i="25"/>
  <c r="E81" i="25"/>
  <c r="E77" i="25" s="1"/>
  <c r="M78" i="25"/>
  <c r="L78" i="25"/>
  <c r="K78" i="25"/>
  <c r="J78" i="25"/>
  <c r="J77" i="25" s="1"/>
  <c r="I78" i="25"/>
  <c r="H78" i="25"/>
  <c r="G78" i="25"/>
  <c r="F78" i="25"/>
  <c r="F77" i="25" s="1"/>
  <c r="E78" i="25"/>
  <c r="L77" i="25"/>
  <c r="K77" i="25"/>
  <c r="H77" i="25"/>
  <c r="G77" i="25"/>
  <c r="M73" i="25"/>
  <c r="L73" i="25"/>
  <c r="K73" i="25"/>
  <c r="J73" i="25"/>
  <c r="I73" i="25"/>
  <c r="H73" i="25"/>
  <c r="G73" i="25"/>
  <c r="F73" i="25"/>
  <c r="E73" i="25"/>
  <c r="M68" i="25"/>
  <c r="M64" i="25" s="1"/>
  <c r="L68" i="25"/>
  <c r="K68" i="25"/>
  <c r="J68" i="25"/>
  <c r="I68" i="25"/>
  <c r="I64" i="25" s="1"/>
  <c r="H68" i="25"/>
  <c r="G68" i="25"/>
  <c r="F68" i="25"/>
  <c r="E68" i="25"/>
  <c r="E64" i="25" s="1"/>
  <c r="M65" i="25"/>
  <c r="L65" i="25"/>
  <c r="K65" i="25"/>
  <c r="J65" i="25"/>
  <c r="J64" i="25" s="1"/>
  <c r="I65" i="25"/>
  <c r="H65" i="25"/>
  <c r="G65" i="25"/>
  <c r="F65" i="25"/>
  <c r="F64" i="25" s="1"/>
  <c r="E65" i="25"/>
  <c r="L64" i="25"/>
  <c r="K64" i="25"/>
  <c r="H64" i="25"/>
  <c r="G64" i="25"/>
  <c r="M59" i="25"/>
  <c r="L59" i="25"/>
  <c r="K59" i="25"/>
  <c r="J59" i="25"/>
  <c r="I59" i="25"/>
  <c r="H59" i="25"/>
  <c r="G59" i="25"/>
  <c r="F59" i="25"/>
  <c r="E59" i="25"/>
  <c r="M56" i="25"/>
  <c r="L56" i="25"/>
  <c r="K56" i="25"/>
  <c r="J56" i="25"/>
  <c r="I56" i="25"/>
  <c r="H56" i="25"/>
  <c r="G56" i="25"/>
  <c r="F56" i="25"/>
  <c r="E56" i="25"/>
  <c r="M53" i="25"/>
  <c r="M52" i="25" s="1"/>
  <c r="M51" i="25" s="1"/>
  <c r="L53" i="25"/>
  <c r="K53" i="25"/>
  <c r="J53" i="25"/>
  <c r="I53" i="25"/>
  <c r="I52" i="25" s="1"/>
  <c r="I51" i="25" s="1"/>
  <c r="H53" i="25"/>
  <c r="G53" i="25"/>
  <c r="F53" i="25"/>
  <c r="E53" i="25"/>
  <c r="E52" i="25" s="1"/>
  <c r="E51" i="25" s="1"/>
  <c r="L52" i="25"/>
  <c r="K52" i="25"/>
  <c r="J52" i="25"/>
  <c r="J51" i="25" s="1"/>
  <c r="H52" i="25"/>
  <c r="G52" i="25"/>
  <c r="F52" i="25"/>
  <c r="F51" i="25" s="1"/>
  <c r="L51" i="25"/>
  <c r="K51" i="25"/>
  <c r="H51" i="25"/>
  <c r="G51" i="25"/>
  <c r="M47" i="25"/>
  <c r="L47" i="25"/>
  <c r="L4" i="25" s="1"/>
  <c r="L92" i="25" s="1"/>
  <c r="K47" i="25"/>
  <c r="J47" i="25"/>
  <c r="I47" i="25"/>
  <c r="H47" i="25"/>
  <c r="H4" i="25" s="1"/>
  <c r="H92" i="25" s="1"/>
  <c r="G47" i="25"/>
  <c r="F47" i="25"/>
  <c r="E47" i="25"/>
  <c r="M8" i="25"/>
  <c r="M4" i="25" s="1"/>
  <c r="M92" i="25" s="1"/>
  <c r="L8" i="25"/>
  <c r="K8" i="25"/>
  <c r="J8" i="25"/>
  <c r="I8" i="25"/>
  <c r="I4" i="25" s="1"/>
  <c r="I92" i="25" s="1"/>
  <c r="H8" i="25"/>
  <c r="G8" i="25"/>
  <c r="F8" i="25"/>
  <c r="E8" i="25"/>
  <c r="E4" i="25" s="1"/>
  <c r="E92" i="25" s="1"/>
  <c r="M5" i="25"/>
  <c r="L5" i="25"/>
  <c r="K5" i="25"/>
  <c r="J5" i="25"/>
  <c r="J4" i="25" s="1"/>
  <c r="I5" i="25"/>
  <c r="H5" i="25"/>
  <c r="G5" i="25"/>
  <c r="F5" i="25"/>
  <c r="F4" i="25" s="1"/>
  <c r="F92" i="25" s="1"/>
  <c r="E5" i="25"/>
  <c r="K4" i="25"/>
  <c r="K92" i="25" s="1"/>
  <c r="G4" i="25"/>
  <c r="G92" i="25" s="1"/>
  <c r="M81" i="24"/>
  <c r="M77" i="24" s="1"/>
  <c r="L81" i="24"/>
  <c r="K81" i="24"/>
  <c r="J81" i="24"/>
  <c r="I81" i="24"/>
  <c r="I77" i="24" s="1"/>
  <c r="H81" i="24"/>
  <c r="G81" i="24"/>
  <c r="F81" i="24"/>
  <c r="E81" i="24"/>
  <c r="E77" i="24" s="1"/>
  <c r="M78" i="24"/>
  <c r="L78" i="24"/>
  <c r="K78" i="24"/>
  <c r="J78" i="24"/>
  <c r="J77" i="24" s="1"/>
  <c r="I78" i="24"/>
  <c r="H78" i="24"/>
  <c r="G78" i="24"/>
  <c r="F78" i="24"/>
  <c r="F77" i="24" s="1"/>
  <c r="E78" i="24"/>
  <c r="L77" i="24"/>
  <c r="K77" i="24"/>
  <c r="H77" i="24"/>
  <c r="G77" i="24"/>
  <c r="M73" i="24"/>
  <c r="L73" i="24"/>
  <c r="K73" i="24"/>
  <c r="J73" i="24"/>
  <c r="I73" i="24"/>
  <c r="H73" i="24"/>
  <c r="G73" i="24"/>
  <c r="F73" i="24"/>
  <c r="E73" i="24"/>
  <c r="M68" i="24"/>
  <c r="M64" i="24" s="1"/>
  <c r="L68" i="24"/>
  <c r="K68" i="24"/>
  <c r="J68" i="24"/>
  <c r="I68" i="24"/>
  <c r="I64" i="24" s="1"/>
  <c r="H68" i="24"/>
  <c r="G68" i="24"/>
  <c r="F68" i="24"/>
  <c r="E68" i="24"/>
  <c r="E64" i="24" s="1"/>
  <c r="M65" i="24"/>
  <c r="L65" i="24"/>
  <c r="K65" i="24"/>
  <c r="J65" i="24"/>
  <c r="J64" i="24" s="1"/>
  <c r="I65" i="24"/>
  <c r="H65" i="24"/>
  <c r="G65" i="24"/>
  <c r="F65" i="24"/>
  <c r="F64" i="24" s="1"/>
  <c r="E65" i="24"/>
  <c r="L64" i="24"/>
  <c r="K64" i="24"/>
  <c r="H64" i="24"/>
  <c r="G64" i="24"/>
  <c r="M59" i="24"/>
  <c r="L59" i="24"/>
  <c r="K59" i="24"/>
  <c r="J59" i="24"/>
  <c r="I59" i="24"/>
  <c r="H59" i="24"/>
  <c r="G59" i="24"/>
  <c r="F59" i="24"/>
  <c r="E59" i="24"/>
  <c r="M56" i="24"/>
  <c r="M52" i="24" s="1"/>
  <c r="L56" i="24"/>
  <c r="K56" i="24"/>
  <c r="J56" i="24"/>
  <c r="I56" i="24"/>
  <c r="I52" i="24" s="1"/>
  <c r="H56" i="24"/>
  <c r="G56" i="24"/>
  <c r="F56" i="24"/>
  <c r="E56" i="24"/>
  <c r="E52" i="24" s="1"/>
  <c r="M53" i="24"/>
  <c r="L53" i="24"/>
  <c r="K53" i="24"/>
  <c r="J53" i="24"/>
  <c r="J52" i="24" s="1"/>
  <c r="I53" i="24"/>
  <c r="H53" i="24"/>
  <c r="G53" i="24"/>
  <c r="F53" i="24"/>
  <c r="F52" i="24" s="1"/>
  <c r="E53" i="24"/>
  <c r="L52" i="24"/>
  <c r="K52" i="24"/>
  <c r="K51" i="24" s="1"/>
  <c r="H52" i="24"/>
  <c r="G52" i="24"/>
  <c r="G51" i="24" s="1"/>
  <c r="L51" i="24"/>
  <c r="H51" i="24"/>
  <c r="M47" i="24"/>
  <c r="M4" i="24" s="1"/>
  <c r="L47" i="24"/>
  <c r="K47" i="24"/>
  <c r="J47" i="24"/>
  <c r="I47" i="24"/>
  <c r="I4" i="24" s="1"/>
  <c r="H47" i="24"/>
  <c r="G47" i="24"/>
  <c r="F47" i="24"/>
  <c r="E47" i="24"/>
  <c r="E4" i="24" s="1"/>
  <c r="M8" i="24"/>
  <c r="L8" i="24"/>
  <c r="K8" i="24"/>
  <c r="J8" i="24"/>
  <c r="J4" i="24" s="1"/>
  <c r="I8" i="24"/>
  <c r="H8" i="24"/>
  <c r="G8" i="24"/>
  <c r="F8" i="24"/>
  <c r="F4" i="24" s="1"/>
  <c r="E8" i="24"/>
  <c r="M5" i="24"/>
  <c r="L5" i="24"/>
  <c r="K5" i="24"/>
  <c r="K4" i="24" s="1"/>
  <c r="J5" i="24"/>
  <c r="I5" i="24"/>
  <c r="H5" i="24"/>
  <c r="G5" i="24"/>
  <c r="G4" i="24" s="1"/>
  <c r="G92" i="24" s="1"/>
  <c r="F5" i="24"/>
  <c r="E5" i="24"/>
  <c r="L4" i="24"/>
  <c r="L92" i="24" s="1"/>
  <c r="H4" i="24"/>
  <c r="H92" i="24" s="1"/>
  <c r="M81" i="23"/>
  <c r="L81" i="23"/>
  <c r="K81" i="23"/>
  <c r="J81" i="23"/>
  <c r="J77" i="23" s="1"/>
  <c r="I81" i="23"/>
  <c r="H81" i="23"/>
  <c r="G81" i="23"/>
  <c r="F81" i="23"/>
  <c r="F77" i="23" s="1"/>
  <c r="E81" i="23"/>
  <c r="M78" i="23"/>
  <c r="L78" i="23"/>
  <c r="K78" i="23"/>
  <c r="K77" i="23" s="1"/>
  <c r="J78" i="23"/>
  <c r="I78" i="23"/>
  <c r="H78" i="23"/>
  <c r="G78" i="23"/>
  <c r="G77" i="23" s="1"/>
  <c r="F78" i="23"/>
  <c r="E78" i="23"/>
  <c r="M77" i="23"/>
  <c r="L77" i="23"/>
  <c r="I77" i="23"/>
  <c r="H77" i="23"/>
  <c r="E77" i="23"/>
  <c r="M73" i="23"/>
  <c r="L73" i="23"/>
  <c r="K73" i="23"/>
  <c r="J73" i="23"/>
  <c r="I73" i="23"/>
  <c r="H73" i="23"/>
  <c r="G73" i="23"/>
  <c r="F73" i="23"/>
  <c r="E73" i="23"/>
  <c r="M68" i="23"/>
  <c r="L68" i="23"/>
  <c r="K68" i="23"/>
  <c r="J68" i="23"/>
  <c r="J64" i="23" s="1"/>
  <c r="I68" i="23"/>
  <c r="H68" i="23"/>
  <c r="G68" i="23"/>
  <c r="F68" i="23"/>
  <c r="F64" i="23" s="1"/>
  <c r="E68" i="23"/>
  <c r="M65" i="23"/>
  <c r="L65" i="23"/>
  <c r="K65" i="23"/>
  <c r="K64" i="23" s="1"/>
  <c r="J65" i="23"/>
  <c r="I65" i="23"/>
  <c r="H65" i="23"/>
  <c r="G65" i="23"/>
  <c r="G64" i="23" s="1"/>
  <c r="F65" i="23"/>
  <c r="E65" i="23"/>
  <c r="M64" i="23"/>
  <c r="L64" i="23"/>
  <c r="I64" i="23"/>
  <c r="H64" i="23"/>
  <c r="E64" i="23"/>
  <c r="M59" i="23"/>
  <c r="L59" i="23"/>
  <c r="K59" i="23"/>
  <c r="J59" i="23"/>
  <c r="I59" i="23"/>
  <c r="H59" i="23"/>
  <c r="G59" i="23"/>
  <c r="F59" i="23"/>
  <c r="E59" i="23"/>
  <c r="M56" i="23"/>
  <c r="L56" i="23"/>
  <c r="K56" i="23"/>
  <c r="J56" i="23"/>
  <c r="J52" i="23" s="1"/>
  <c r="J51" i="23" s="1"/>
  <c r="I56" i="23"/>
  <c r="H56" i="23"/>
  <c r="G56" i="23"/>
  <c r="F56" i="23"/>
  <c r="F52" i="23" s="1"/>
  <c r="F51" i="23" s="1"/>
  <c r="E56" i="23"/>
  <c r="M53" i="23"/>
  <c r="L53" i="23"/>
  <c r="K53" i="23"/>
  <c r="K52" i="23" s="1"/>
  <c r="K51" i="23" s="1"/>
  <c r="J53" i="23"/>
  <c r="I53" i="23"/>
  <c r="H53" i="23"/>
  <c r="G53" i="23"/>
  <c r="G52" i="23" s="1"/>
  <c r="G51" i="23" s="1"/>
  <c r="F53" i="23"/>
  <c r="E53" i="23"/>
  <c r="M52" i="23"/>
  <c r="L52" i="23"/>
  <c r="L51" i="23" s="1"/>
  <c r="I52" i="23"/>
  <c r="H52" i="23"/>
  <c r="H51" i="23" s="1"/>
  <c r="E52" i="23"/>
  <c r="M51" i="23"/>
  <c r="I51" i="23"/>
  <c r="E51" i="23"/>
  <c r="M47" i="23"/>
  <c r="L47" i="23"/>
  <c r="K47" i="23"/>
  <c r="J47" i="23"/>
  <c r="J4" i="23" s="1"/>
  <c r="I47" i="23"/>
  <c r="H47" i="23"/>
  <c r="G47" i="23"/>
  <c r="F47" i="23"/>
  <c r="F4" i="23" s="1"/>
  <c r="E47" i="23"/>
  <c r="M8" i="23"/>
  <c r="L8" i="23"/>
  <c r="K8" i="23"/>
  <c r="K4" i="23" s="1"/>
  <c r="J8" i="23"/>
  <c r="I8" i="23"/>
  <c r="H8" i="23"/>
  <c r="G8" i="23"/>
  <c r="G4" i="23" s="1"/>
  <c r="F8" i="23"/>
  <c r="E8" i="23"/>
  <c r="M5" i="23"/>
  <c r="L5" i="23"/>
  <c r="L4" i="23" s="1"/>
  <c r="K5" i="23"/>
  <c r="J5" i="23"/>
  <c r="I5" i="23"/>
  <c r="H5" i="23"/>
  <c r="H4" i="23" s="1"/>
  <c r="H92" i="23" s="1"/>
  <c r="G5" i="23"/>
  <c r="F5" i="23"/>
  <c r="E5" i="23"/>
  <c r="M4" i="23"/>
  <c r="M92" i="23" s="1"/>
  <c r="I4" i="23"/>
  <c r="I92" i="23" s="1"/>
  <c r="E4" i="23"/>
  <c r="E92" i="23" s="1"/>
  <c r="M81" i="22"/>
  <c r="L81" i="22"/>
  <c r="K81" i="22"/>
  <c r="K77" i="22" s="1"/>
  <c r="J81" i="22"/>
  <c r="I81" i="22"/>
  <c r="H81" i="22"/>
  <c r="G81" i="22"/>
  <c r="G77" i="22" s="1"/>
  <c r="F81" i="22"/>
  <c r="E81" i="22"/>
  <c r="M78" i="22"/>
  <c r="L78" i="22"/>
  <c r="L77" i="22" s="1"/>
  <c r="K78" i="22"/>
  <c r="J78" i="22"/>
  <c r="I78" i="22"/>
  <c r="H78" i="22"/>
  <c r="H77" i="22" s="1"/>
  <c r="G78" i="22"/>
  <c r="F78" i="22"/>
  <c r="E78" i="22"/>
  <c r="M77" i="22"/>
  <c r="J77" i="22"/>
  <c r="I77" i="22"/>
  <c r="F77" i="22"/>
  <c r="E77" i="22"/>
  <c r="M73" i="22"/>
  <c r="L73" i="22"/>
  <c r="K73" i="22"/>
  <c r="J73" i="22"/>
  <c r="I73" i="22"/>
  <c r="H73" i="22"/>
  <c r="G73" i="22"/>
  <c r="F73" i="22"/>
  <c r="E73" i="22"/>
  <c r="M68" i="22"/>
  <c r="L68" i="22"/>
  <c r="K68" i="22"/>
  <c r="K64" i="22" s="1"/>
  <c r="J68" i="22"/>
  <c r="I68" i="22"/>
  <c r="H68" i="22"/>
  <c r="G68" i="22"/>
  <c r="G64" i="22" s="1"/>
  <c r="F68" i="22"/>
  <c r="E68" i="22"/>
  <c r="M65" i="22"/>
  <c r="L65" i="22"/>
  <c r="L64" i="22" s="1"/>
  <c r="K65" i="22"/>
  <c r="J65" i="22"/>
  <c r="I65" i="22"/>
  <c r="H65" i="22"/>
  <c r="H64" i="22" s="1"/>
  <c r="G65" i="22"/>
  <c r="F65" i="22"/>
  <c r="E65" i="22"/>
  <c r="M64" i="22"/>
  <c r="J64" i="22"/>
  <c r="I64" i="22"/>
  <c r="F64" i="22"/>
  <c r="E64" i="22"/>
  <c r="M59" i="22"/>
  <c r="L59" i="22"/>
  <c r="K59" i="22"/>
  <c r="J59" i="22"/>
  <c r="I59" i="22"/>
  <c r="H59" i="22"/>
  <c r="G59" i="22"/>
  <c r="F59" i="22"/>
  <c r="E59" i="22"/>
  <c r="M56" i="22"/>
  <c r="L56" i="22"/>
  <c r="K56" i="22"/>
  <c r="K52" i="22" s="1"/>
  <c r="K51" i="22" s="1"/>
  <c r="J56" i="22"/>
  <c r="I56" i="22"/>
  <c r="H56" i="22"/>
  <c r="G56" i="22"/>
  <c r="G52" i="22" s="1"/>
  <c r="G51" i="22" s="1"/>
  <c r="F56" i="22"/>
  <c r="E56" i="22"/>
  <c r="M53" i="22"/>
  <c r="L53" i="22"/>
  <c r="L52" i="22" s="1"/>
  <c r="L51" i="22" s="1"/>
  <c r="K53" i="22"/>
  <c r="J53" i="22"/>
  <c r="I53" i="22"/>
  <c r="H53" i="22"/>
  <c r="H52" i="22" s="1"/>
  <c r="H51" i="22" s="1"/>
  <c r="G53" i="22"/>
  <c r="F53" i="22"/>
  <c r="E53" i="22"/>
  <c r="M52" i="22"/>
  <c r="M51" i="22" s="1"/>
  <c r="J52" i="22"/>
  <c r="I52" i="22"/>
  <c r="I51" i="22" s="1"/>
  <c r="F52" i="22"/>
  <c r="E52" i="22"/>
  <c r="E51" i="22" s="1"/>
  <c r="J51" i="22"/>
  <c r="F51" i="22"/>
  <c r="M47" i="22"/>
  <c r="L47" i="22"/>
  <c r="K47" i="22"/>
  <c r="K4" i="22" s="1"/>
  <c r="J47" i="22"/>
  <c r="I47" i="22"/>
  <c r="H47" i="22"/>
  <c r="G47" i="22"/>
  <c r="G4" i="22" s="1"/>
  <c r="F47" i="22"/>
  <c r="E47" i="22"/>
  <c r="M8" i="22"/>
  <c r="L8" i="22"/>
  <c r="L4" i="22" s="1"/>
  <c r="K8" i="22"/>
  <c r="J8" i="22"/>
  <c r="I8" i="22"/>
  <c r="H8" i="22"/>
  <c r="H4" i="22" s="1"/>
  <c r="G8" i="22"/>
  <c r="F8" i="22"/>
  <c r="E8" i="22"/>
  <c r="M5" i="22"/>
  <c r="M4" i="22" s="1"/>
  <c r="L5" i="22"/>
  <c r="K5" i="22"/>
  <c r="J5" i="22"/>
  <c r="I5" i="22"/>
  <c r="I4" i="22" s="1"/>
  <c r="I92" i="22" s="1"/>
  <c r="H5" i="22"/>
  <c r="G5" i="22"/>
  <c r="F5" i="22"/>
  <c r="E5" i="22"/>
  <c r="E4" i="22" s="1"/>
  <c r="J4" i="22"/>
  <c r="J92" i="22" s="1"/>
  <c r="F4" i="22"/>
  <c r="F92" i="22" s="1"/>
  <c r="M81" i="21"/>
  <c r="L81" i="21"/>
  <c r="L77" i="21" s="1"/>
  <c r="K81" i="21"/>
  <c r="J81" i="21"/>
  <c r="I81" i="21"/>
  <c r="H81" i="21"/>
  <c r="H77" i="21" s="1"/>
  <c r="G81" i="21"/>
  <c r="F81" i="21"/>
  <c r="E81" i="21"/>
  <c r="M78" i="21"/>
  <c r="M77" i="21" s="1"/>
  <c r="L78" i="21"/>
  <c r="K78" i="21"/>
  <c r="J78" i="21"/>
  <c r="I78" i="21"/>
  <c r="I77" i="21" s="1"/>
  <c r="H78" i="21"/>
  <c r="G78" i="21"/>
  <c r="F78" i="21"/>
  <c r="E78" i="21"/>
  <c r="E77" i="21" s="1"/>
  <c r="K77" i="21"/>
  <c r="J77" i="21"/>
  <c r="G77" i="21"/>
  <c r="F77" i="21"/>
  <c r="M73" i="21"/>
  <c r="L73" i="21"/>
  <c r="K73" i="21"/>
  <c r="J73" i="21"/>
  <c r="I73" i="21"/>
  <c r="H73" i="21"/>
  <c r="G73" i="21"/>
  <c r="F73" i="21"/>
  <c r="E73" i="21"/>
  <c r="M68" i="21"/>
  <c r="L68" i="21"/>
  <c r="L64" i="21" s="1"/>
  <c r="K68" i="21"/>
  <c r="J68" i="21"/>
  <c r="I68" i="21"/>
  <c r="H68" i="21"/>
  <c r="H64" i="21" s="1"/>
  <c r="G68" i="21"/>
  <c r="F68" i="21"/>
  <c r="E68" i="21"/>
  <c r="M65" i="21"/>
  <c r="M64" i="21" s="1"/>
  <c r="L65" i="21"/>
  <c r="K65" i="21"/>
  <c r="J65" i="21"/>
  <c r="I65" i="21"/>
  <c r="I64" i="21" s="1"/>
  <c r="H65" i="21"/>
  <c r="G65" i="21"/>
  <c r="F65" i="21"/>
  <c r="E65" i="21"/>
  <c r="E64" i="21" s="1"/>
  <c r="K64" i="21"/>
  <c r="J64" i="21"/>
  <c r="G64" i="21"/>
  <c r="F64" i="21"/>
  <c r="M59" i="21"/>
  <c r="L59" i="21"/>
  <c r="K59" i="21"/>
  <c r="K51" i="21" s="1"/>
  <c r="K92" i="21" s="1"/>
  <c r="J59" i="21"/>
  <c r="I59" i="21"/>
  <c r="H59" i="21"/>
  <c r="G59" i="21"/>
  <c r="G51" i="21" s="1"/>
  <c r="F59" i="21"/>
  <c r="E59" i="21"/>
  <c r="M56" i="21"/>
  <c r="L56" i="21"/>
  <c r="L52" i="21" s="1"/>
  <c r="L51" i="21" s="1"/>
  <c r="K56" i="21"/>
  <c r="J56" i="21"/>
  <c r="I56" i="21"/>
  <c r="H56" i="21"/>
  <c r="H52" i="21" s="1"/>
  <c r="H51" i="21" s="1"/>
  <c r="G56" i="21"/>
  <c r="F56" i="21"/>
  <c r="E56" i="21"/>
  <c r="M53" i="21"/>
  <c r="M52" i="21" s="1"/>
  <c r="M51" i="21" s="1"/>
  <c r="L53" i="21"/>
  <c r="K53" i="21"/>
  <c r="J53" i="21"/>
  <c r="I53" i="21"/>
  <c r="I52" i="21" s="1"/>
  <c r="I51" i="21" s="1"/>
  <c r="H53" i="21"/>
  <c r="G53" i="21"/>
  <c r="F53" i="21"/>
  <c r="E53" i="21"/>
  <c r="E52" i="21" s="1"/>
  <c r="E51" i="21" s="1"/>
  <c r="K52" i="21"/>
  <c r="J52" i="21"/>
  <c r="G52" i="21"/>
  <c r="F52" i="21"/>
  <c r="F51" i="21" s="1"/>
  <c r="M47" i="21"/>
  <c r="L47" i="21"/>
  <c r="L4" i="21" s="1"/>
  <c r="L92" i="21" s="1"/>
  <c r="K47" i="21"/>
  <c r="J47" i="21"/>
  <c r="I47" i="21"/>
  <c r="H47" i="21"/>
  <c r="G47" i="21"/>
  <c r="F47" i="21"/>
  <c r="E47" i="21"/>
  <c r="M8" i="21"/>
  <c r="M4" i="21" s="1"/>
  <c r="M92" i="21" s="1"/>
  <c r="L8" i="21"/>
  <c r="K8" i="21"/>
  <c r="J8" i="21"/>
  <c r="I8" i="21"/>
  <c r="I4" i="21" s="1"/>
  <c r="I92" i="21" s="1"/>
  <c r="H8" i="21"/>
  <c r="G8" i="21"/>
  <c r="F8" i="21"/>
  <c r="E8" i="21"/>
  <c r="E4" i="21" s="1"/>
  <c r="E92" i="21" s="1"/>
  <c r="M5" i="21"/>
  <c r="L5" i="21"/>
  <c r="K5" i="21"/>
  <c r="J5" i="21"/>
  <c r="J4" i="21" s="1"/>
  <c r="I5" i="21"/>
  <c r="H5" i="21"/>
  <c r="G5" i="21"/>
  <c r="F5" i="21"/>
  <c r="F4" i="21" s="1"/>
  <c r="F92" i="21" s="1"/>
  <c r="E5" i="21"/>
  <c r="K4" i="21"/>
  <c r="H4" i="21"/>
  <c r="H92" i="21" s="1"/>
  <c r="G4" i="21"/>
  <c r="G92" i="21" s="1"/>
  <c r="M81" i="20"/>
  <c r="M77" i="20" s="1"/>
  <c r="L81" i="20"/>
  <c r="K81" i="20"/>
  <c r="J81" i="20"/>
  <c r="I81" i="20"/>
  <c r="I77" i="20" s="1"/>
  <c r="H81" i="20"/>
  <c r="G81" i="20"/>
  <c r="F81" i="20"/>
  <c r="E81" i="20"/>
  <c r="E77" i="20" s="1"/>
  <c r="M78" i="20"/>
  <c r="L78" i="20"/>
  <c r="K78" i="20"/>
  <c r="K77" i="20" s="1"/>
  <c r="J78" i="20"/>
  <c r="J77" i="20" s="1"/>
  <c r="I78" i="20"/>
  <c r="H78" i="20"/>
  <c r="G78" i="20"/>
  <c r="G77" i="20" s="1"/>
  <c r="F78" i="20"/>
  <c r="F77" i="20" s="1"/>
  <c r="E78" i="20"/>
  <c r="L77" i="20"/>
  <c r="H77" i="20"/>
  <c r="M73" i="20"/>
  <c r="L73" i="20"/>
  <c r="K73" i="20"/>
  <c r="J73" i="20"/>
  <c r="I73" i="20"/>
  <c r="H73" i="20"/>
  <c r="G73" i="20"/>
  <c r="F73" i="20"/>
  <c r="E73" i="20"/>
  <c r="M68" i="20"/>
  <c r="M64" i="20" s="1"/>
  <c r="L68" i="20"/>
  <c r="K68" i="20"/>
  <c r="J68" i="20"/>
  <c r="I68" i="20"/>
  <c r="I64" i="20" s="1"/>
  <c r="H68" i="20"/>
  <c r="G68" i="20"/>
  <c r="F68" i="20"/>
  <c r="E68" i="20"/>
  <c r="E64" i="20" s="1"/>
  <c r="M65" i="20"/>
  <c r="L65" i="20"/>
  <c r="K65" i="20"/>
  <c r="K64" i="20" s="1"/>
  <c r="J65" i="20"/>
  <c r="J64" i="20" s="1"/>
  <c r="I65" i="20"/>
  <c r="H65" i="20"/>
  <c r="G65" i="20"/>
  <c r="G64" i="20" s="1"/>
  <c r="F65" i="20"/>
  <c r="F64" i="20" s="1"/>
  <c r="E65" i="20"/>
  <c r="L64" i="20"/>
  <c r="H64" i="20"/>
  <c r="M59" i="20"/>
  <c r="L59" i="20"/>
  <c r="K59" i="20"/>
  <c r="J59" i="20"/>
  <c r="I59" i="20"/>
  <c r="H59" i="20"/>
  <c r="G59" i="20"/>
  <c r="F59" i="20"/>
  <c r="E59" i="20"/>
  <c r="M56" i="20"/>
  <c r="M52" i="20" s="1"/>
  <c r="M51" i="20" s="1"/>
  <c r="L56" i="20"/>
  <c r="K56" i="20"/>
  <c r="J56" i="20"/>
  <c r="I56" i="20"/>
  <c r="I52" i="20" s="1"/>
  <c r="I51" i="20" s="1"/>
  <c r="H56" i="20"/>
  <c r="G56" i="20"/>
  <c r="F56" i="20"/>
  <c r="E56" i="20"/>
  <c r="E52" i="20" s="1"/>
  <c r="E51" i="20" s="1"/>
  <c r="M53" i="20"/>
  <c r="L53" i="20"/>
  <c r="K53" i="20"/>
  <c r="K52" i="20" s="1"/>
  <c r="K51" i="20" s="1"/>
  <c r="J53" i="20"/>
  <c r="J52" i="20" s="1"/>
  <c r="J51" i="20" s="1"/>
  <c r="I53" i="20"/>
  <c r="H53" i="20"/>
  <c r="G53" i="20"/>
  <c r="G52" i="20" s="1"/>
  <c r="G51" i="20" s="1"/>
  <c r="F53" i="20"/>
  <c r="F52" i="20" s="1"/>
  <c r="F51" i="20" s="1"/>
  <c r="E53" i="20"/>
  <c r="L52" i="20"/>
  <c r="L51" i="20" s="1"/>
  <c r="H52" i="20"/>
  <c r="H51" i="20" s="1"/>
  <c r="M47" i="20"/>
  <c r="L47" i="20"/>
  <c r="K47" i="20"/>
  <c r="J47" i="20"/>
  <c r="I47" i="20"/>
  <c r="H47" i="20"/>
  <c r="G47" i="20"/>
  <c r="F47" i="20"/>
  <c r="E47" i="20"/>
  <c r="M8" i="20"/>
  <c r="M4" i="20" s="1"/>
  <c r="L8" i="20"/>
  <c r="K8" i="20"/>
  <c r="J8" i="20"/>
  <c r="I8" i="20"/>
  <c r="I4" i="20" s="1"/>
  <c r="H8" i="20"/>
  <c r="G8" i="20"/>
  <c r="F8" i="20"/>
  <c r="E8" i="20"/>
  <c r="E4" i="20" s="1"/>
  <c r="M5" i="20"/>
  <c r="L5" i="20"/>
  <c r="L4" i="20" s="1"/>
  <c r="L92" i="20" s="1"/>
  <c r="K5" i="20"/>
  <c r="J5" i="20"/>
  <c r="J4" i="20" s="1"/>
  <c r="I5" i="20"/>
  <c r="H5" i="20"/>
  <c r="H4" i="20" s="1"/>
  <c r="H92" i="20" s="1"/>
  <c r="G5" i="20"/>
  <c r="F5" i="20"/>
  <c r="F4" i="20" s="1"/>
  <c r="E5" i="20"/>
  <c r="K4" i="20"/>
  <c r="G4" i="20"/>
  <c r="G92" i="20" s="1"/>
  <c r="M36" i="19"/>
  <c r="L36" i="19"/>
  <c r="K36" i="19"/>
  <c r="J36" i="19"/>
  <c r="I36" i="19"/>
  <c r="H36" i="19"/>
  <c r="G36" i="19"/>
  <c r="F36" i="19"/>
  <c r="E36" i="19"/>
  <c r="M31" i="19"/>
  <c r="L31" i="19"/>
  <c r="K31" i="19"/>
  <c r="J31" i="19"/>
  <c r="I31" i="19"/>
  <c r="H31" i="19"/>
  <c r="G31" i="19"/>
  <c r="F31" i="19"/>
  <c r="E31" i="19"/>
  <c r="M21" i="19"/>
  <c r="L21" i="19"/>
  <c r="K21" i="19"/>
  <c r="J21" i="19"/>
  <c r="I21" i="19"/>
  <c r="H21" i="19"/>
  <c r="G21" i="19"/>
  <c r="F21" i="19"/>
  <c r="E21" i="19"/>
  <c r="M10" i="19"/>
  <c r="L10" i="19"/>
  <c r="L9" i="19" s="1"/>
  <c r="L40" i="19" s="1"/>
  <c r="K10" i="19"/>
  <c r="J10" i="19"/>
  <c r="J9" i="19" s="1"/>
  <c r="I10" i="19"/>
  <c r="H10" i="19"/>
  <c r="H9" i="19" s="1"/>
  <c r="H40" i="19" s="1"/>
  <c r="G10" i="19"/>
  <c r="F10" i="19"/>
  <c r="F9" i="19" s="1"/>
  <c r="E10" i="19"/>
  <c r="M9" i="19"/>
  <c r="M40" i="19" s="1"/>
  <c r="K9" i="19"/>
  <c r="I9" i="19"/>
  <c r="I40" i="19" s="1"/>
  <c r="G9" i="19"/>
  <c r="E9" i="19"/>
  <c r="E40" i="19" s="1"/>
  <c r="M4" i="19"/>
  <c r="L4" i="19"/>
  <c r="K4" i="19"/>
  <c r="K40" i="19" s="1"/>
  <c r="J4" i="19"/>
  <c r="J40" i="19" s="1"/>
  <c r="I4" i="19"/>
  <c r="H4" i="19"/>
  <c r="G4" i="19"/>
  <c r="G40" i="19" s="1"/>
  <c r="F4" i="19"/>
  <c r="F40" i="19" s="1"/>
  <c r="E4" i="19"/>
  <c r="K15" i="18"/>
  <c r="J15" i="18"/>
  <c r="I15" i="18"/>
  <c r="H15" i="18"/>
  <c r="G15" i="18"/>
  <c r="F15" i="18"/>
  <c r="E15" i="18"/>
  <c r="D15" i="18"/>
  <c r="C15" i="18"/>
  <c r="K4" i="18"/>
  <c r="J4" i="18"/>
  <c r="I4" i="18"/>
  <c r="H4" i="18"/>
  <c r="G4" i="18"/>
  <c r="F4" i="18"/>
  <c r="E4" i="18"/>
  <c r="D4" i="18"/>
  <c r="C4" i="18"/>
  <c r="K26" i="17"/>
  <c r="G26" i="17"/>
  <c r="C26" i="17"/>
  <c r="K16" i="17"/>
  <c r="J16" i="17"/>
  <c r="I16" i="17"/>
  <c r="H16" i="17"/>
  <c r="G16" i="17"/>
  <c r="F16" i="17"/>
  <c r="E16" i="17"/>
  <c r="D16" i="17"/>
  <c r="C16" i="17"/>
  <c r="K8" i="17"/>
  <c r="J8" i="17"/>
  <c r="I8" i="17"/>
  <c r="I26" i="17" s="1"/>
  <c r="H8" i="17"/>
  <c r="G8" i="17"/>
  <c r="F8" i="17"/>
  <c r="E8" i="17"/>
  <c r="E26" i="17" s="1"/>
  <c r="D8" i="17"/>
  <c r="C8" i="17"/>
  <c r="K4" i="17"/>
  <c r="J4" i="17"/>
  <c r="J26" i="17" s="1"/>
  <c r="I4" i="17"/>
  <c r="H4" i="17"/>
  <c r="H26" i="17" s="1"/>
  <c r="G4" i="17"/>
  <c r="F4" i="17"/>
  <c r="F26" i="17" s="1"/>
  <c r="E4" i="17"/>
  <c r="D4" i="17"/>
  <c r="D26" i="17" s="1"/>
  <c r="C4" i="17"/>
  <c r="Z20" i="16"/>
  <c r="Z19" i="16"/>
  <c r="K19" i="16"/>
  <c r="J19" i="16"/>
  <c r="I19" i="16"/>
  <c r="H19" i="16"/>
  <c r="G19" i="16"/>
  <c r="F19" i="16"/>
  <c r="E19" i="16"/>
  <c r="D19" i="16"/>
  <c r="C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Z4" i="16"/>
  <c r="I26" i="15"/>
  <c r="E26" i="15"/>
  <c r="K16" i="15"/>
  <c r="J16" i="15"/>
  <c r="I16" i="15"/>
  <c r="H16" i="15"/>
  <c r="G16" i="15"/>
  <c r="F16" i="15"/>
  <c r="E16" i="15"/>
  <c r="D16" i="15"/>
  <c r="C16" i="15"/>
  <c r="K8" i="15"/>
  <c r="K26" i="15" s="1"/>
  <c r="J8" i="15"/>
  <c r="I8" i="15"/>
  <c r="H8" i="15"/>
  <c r="G8" i="15"/>
  <c r="G26" i="15" s="1"/>
  <c r="F8" i="15"/>
  <c r="E8" i="15"/>
  <c r="D8" i="15"/>
  <c r="C8" i="15"/>
  <c r="C26" i="15" s="1"/>
  <c r="K4" i="15"/>
  <c r="J4" i="15"/>
  <c r="J26" i="15" s="1"/>
  <c r="I4" i="15"/>
  <c r="H4" i="15"/>
  <c r="H26" i="15" s="1"/>
  <c r="G4" i="15"/>
  <c r="F4" i="15"/>
  <c r="F26" i="15" s="1"/>
  <c r="E4" i="15"/>
  <c r="D4" i="15"/>
  <c r="D26" i="15" s="1"/>
  <c r="C4" i="15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K26" i="13"/>
  <c r="G26" i="13"/>
  <c r="C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I26" i="13" s="1"/>
  <c r="H8" i="13"/>
  <c r="G8" i="13"/>
  <c r="F8" i="13"/>
  <c r="E8" i="13"/>
  <c r="E26" i="13" s="1"/>
  <c r="D8" i="13"/>
  <c r="C8" i="13"/>
  <c r="K4" i="13"/>
  <c r="J4" i="13"/>
  <c r="J26" i="13" s="1"/>
  <c r="I4" i="13"/>
  <c r="H4" i="13"/>
  <c r="H26" i="13" s="1"/>
  <c r="G4" i="13"/>
  <c r="F4" i="13"/>
  <c r="F26" i="13" s="1"/>
  <c r="E4" i="13"/>
  <c r="D4" i="13"/>
  <c r="D26" i="13" s="1"/>
  <c r="C4" i="13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I26" i="11"/>
  <c r="E26" i="11"/>
  <c r="K16" i="11"/>
  <c r="J16" i="11"/>
  <c r="I16" i="11"/>
  <c r="H16" i="11"/>
  <c r="G16" i="11"/>
  <c r="F16" i="11"/>
  <c r="E16" i="11"/>
  <c r="D16" i="11"/>
  <c r="C16" i="11"/>
  <c r="K8" i="11"/>
  <c r="K26" i="11" s="1"/>
  <c r="J8" i="11"/>
  <c r="I8" i="11"/>
  <c r="H8" i="11"/>
  <c r="G8" i="11"/>
  <c r="G26" i="11" s="1"/>
  <c r="F8" i="11"/>
  <c r="E8" i="11"/>
  <c r="D8" i="11"/>
  <c r="C8" i="11"/>
  <c r="C26" i="11" s="1"/>
  <c r="K4" i="11"/>
  <c r="J4" i="11"/>
  <c r="J26" i="11" s="1"/>
  <c r="I4" i="11"/>
  <c r="H4" i="11"/>
  <c r="H26" i="11" s="1"/>
  <c r="G4" i="11"/>
  <c r="F4" i="11"/>
  <c r="F26" i="11" s="1"/>
  <c r="E4" i="11"/>
  <c r="D4" i="11"/>
  <c r="D26" i="11" s="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26" i="9"/>
  <c r="G26" i="9"/>
  <c r="C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J4" i="9"/>
  <c r="J26" i="9" s="1"/>
  <c r="I4" i="9"/>
  <c r="I26" i="9" s="1"/>
  <c r="H4" i="9"/>
  <c r="H26" i="9" s="1"/>
  <c r="G4" i="9"/>
  <c r="F4" i="9"/>
  <c r="F26" i="9" s="1"/>
  <c r="E4" i="9"/>
  <c r="E26" i="9" s="1"/>
  <c r="D4" i="9"/>
  <c r="D26" i="9" s="1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I26" i="7"/>
  <c r="E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H4" i="7"/>
  <c r="H26" i="7" s="1"/>
  <c r="G4" i="7"/>
  <c r="G26" i="7" s="1"/>
  <c r="F4" i="7"/>
  <c r="F26" i="7" s="1"/>
  <c r="E4" i="7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I26" i="4"/>
  <c r="E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H4" i="4"/>
  <c r="H26" i="4" s="1"/>
  <c r="G4" i="4"/>
  <c r="G26" i="4" s="1"/>
  <c r="F4" i="4"/>
  <c r="F26" i="4" s="1"/>
  <c r="E4" i="4"/>
  <c r="D4" i="4"/>
  <c r="D26" i="4" s="1"/>
  <c r="C4" i="4"/>
  <c r="C26" i="4" s="1"/>
  <c r="F92" i="20" l="1"/>
  <c r="J92" i="20"/>
  <c r="E92" i="20"/>
  <c r="I92" i="20"/>
  <c r="M92" i="20"/>
  <c r="J92" i="26"/>
  <c r="E92" i="26"/>
  <c r="L92" i="26"/>
  <c r="E51" i="26"/>
  <c r="I51" i="26"/>
  <c r="I92" i="26" s="1"/>
  <c r="M51" i="26"/>
  <c r="M92" i="26" s="1"/>
  <c r="H51" i="26"/>
  <c r="H92" i="26" s="1"/>
  <c r="L51" i="26"/>
  <c r="J51" i="21"/>
  <c r="L92" i="23"/>
  <c r="G92" i="23"/>
  <c r="K92" i="23"/>
  <c r="F92" i="23"/>
  <c r="J92" i="23"/>
  <c r="J92" i="25"/>
  <c r="K92" i="20"/>
  <c r="J92" i="21"/>
  <c r="E92" i="22"/>
  <c r="M92" i="22"/>
  <c r="H92" i="22"/>
  <c r="L92" i="22"/>
  <c r="G92" i="22"/>
  <c r="K92" i="22"/>
  <c r="K92" i="24"/>
  <c r="E92" i="24"/>
  <c r="F51" i="24"/>
  <c r="F92" i="24" s="1"/>
  <c r="J51" i="24"/>
  <c r="J92" i="24" s="1"/>
  <c r="E51" i="24"/>
  <c r="I51" i="24"/>
  <c r="I92" i="24" s="1"/>
  <c r="M51" i="24"/>
  <c r="M92" i="24" s="1"/>
</calcChain>
</file>

<file path=xl/sharedStrings.xml><?xml version="1.0" encoding="utf-8"?>
<sst xmlns="http://schemas.openxmlformats.org/spreadsheetml/2006/main" count="10527" uniqueCount="185">
  <si>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</si>
  <si>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</si>
  <si>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</si>
  <si>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</si>
  <si>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</si>
  <si>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</si>
  <si>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</si>
  <si>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</si>
  <si>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</si>
  <si>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</si>
  <si>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</si>
  <si>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</si>
  <si>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</si>
  <si>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</si>
  <si>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</si>
  <si>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</si>
  <si>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</si>
  <si>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</si>
  <si>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</si>
  <si>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</si>
  <si>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</si>
  <si>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</si>
  <si>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</si>
  <si>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</si>
  <si>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</si>
  <si>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</si>
  <si>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</si>
  <si>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</si>
  <si>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</si>
  <si>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</si>
  <si>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</si>
  <si>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</si>
  <si>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</si>
  <si>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</si>
  <si>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</si>
  <si>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</si>
  <si>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</si>
  <si>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</si>
  <si>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</si>
  <si>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</si>
  <si>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</si>
  <si>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</si>
  <si>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</si>
  <si>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</si>
  <si>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</si>
  <si>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</si>
  <si>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</si>
  <si>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</si>
  <si>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</si>
  <si>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</si>
  <si>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</si>
  <si>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</si>
  <si>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</si>
  <si>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</si>
  <si>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</si>
  <si>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</si>
  <si>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</si>
  <si>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</si>
  <si>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</si>
  <si>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</si>
  <si>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</si>
  <si>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</si>
  <si>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</si>
  <si>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</si>
  <si>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</si>
  <si>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</si>
  <si>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</si>
  <si>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</si>
  <si>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</si>
  <si>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</si>
  <si>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</si>
  <si>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</si>
  <si>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</si>
  <si>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</si>
  <si>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</si>
  <si>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</si>
  <si>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</si>
  <si>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</si>
  <si>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</si>
  <si>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</si>
  <si>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</si>
  <si>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</si>
  <si>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</si>
  <si>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</si>
  <si>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</si>
  <si>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</si>
  <si>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</si>
  <si>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</si>
  <si>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</si>
  <si>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</si>
  <si>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</si>
  <si>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</si>
  <si>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</si>
  <si>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</si>
  <si>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</si>
  <si>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</si>
  <si>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</si>
  <si>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</si>
  <si>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</si>
  <si>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</si>
  <si>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</si>
  <si>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</si>
  <si>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</si>
  <si>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</si>
  <si>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</si>
  <si>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</si>
  <si>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</si>
  <si>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</si>
  <si>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</si>
  <si>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</si>
  <si>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</si>
  <si>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</si>
  <si>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</si>
  <si>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</si>
  <si>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</si>
  <si>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</si>
  <si>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</si>
  <si>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</si>
  <si>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</si>
  <si>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</si>
  <si>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</si>
  <si>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</si>
  <si>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2016/17</t>
  </si>
  <si>
    <t>2015/16</t>
  </si>
  <si>
    <t>2014/15</t>
  </si>
  <si>
    <t>2013/14</t>
  </si>
  <si>
    <t>2012/13</t>
  </si>
  <si>
    <t>2011/12</t>
  </si>
  <si>
    <t>2010/11</t>
  </si>
  <si>
    <t>Table B.1: Specification of receipts: Environment And Nature Conservation</t>
  </si>
  <si>
    <t>Table B.2: Payments and estimates by economic classification: Environment And Nature Conservation</t>
  </si>
  <si>
    <t xml:space="preserve">13. </t>
  </si>
  <si>
    <t xml:space="preserve">14. </t>
  </si>
  <si>
    <t xml:space="preserve">15. </t>
  </si>
  <si>
    <t>2. Environmental Policy,Planning And Coordination</t>
  </si>
  <si>
    <t>3. Compliance And Enforcement</t>
  </si>
  <si>
    <t xml:space="preserve">11. </t>
  </si>
  <si>
    <t xml:space="preserve">12. </t>
  </si>
  <si>
    <t>4. Environmental Quality Management</t>
  </si>
  <si>
    <t>5. Biodiversity Management</t>
  </si>
  <si>
    <t>6. Environmental Empowerment Services</t>
  </si>
  <si>
    <t xml:space="preserve">7. </t>
  </si>
  <si>
    <t xml:space="preserve">8. </t>
  </si>
  <si>
    <t xml:space="preserve">9. </t>
  </si>
  <si>
    <t>1. Administration</t>
  </si>
  <si>
    <t xml:space="preserve">10. </t>
  </si>
  <si>
    <t>1. Office Of The Mec</t>
  </si>
  <si>
    <t>2. Senior Management</t>
  </si>
  <si>
    <t>3. Corporate Services</t>
  </si>
  <si>
    <t>4. Financial Management</t>
  </si>
  <si>
    <t>1. Intergovernmental Coord,Spartial And Development</t>
  </si>
  <si>
    <t>2. Legislative Development</t>
  </si>
  <si>
    <t>3. Research And Development Support</t>
  </si>
  <si>
    <t>4. Environment Information Management</t>
  </si>
  <si>
    <t>1. Environmental Quality Management Authorisation</t>
  </si>
  <si>
    <t>2. Biodiversity Management Authorisation,Compliance</t>
  </si>
  <si>
    <t>1. Impact Management</t>
  </si>
  <si>
    <t>2. Air Quality Management</t>
  </si>
  <si>
    <t>3. Pollution And Waste Management</t>
  </si>
  <si>
    <t>1. Biodiversity Protected Area Planning And Management</t>
  </si>
  <si>
    <t>2. Conservation Agency And Services</t>
  </si>
  <si>
    <t>3. Coastal Management</t>
  </si>
  <si>
    <t>1. Environmental Capacity Developmental And Support</t>
  </si>
  <si>
    <t>2. Environmental Communication And Awareness Raising</t>
  </si>
  <si>
    <t>Table 2.2: Summary of departmental receipts collection</t>
  </si>
  <si>
    <t>Table 2.3: Summary of payments and estimates by programme: Environment And Nature Conservation</t>
  </si>
  <si>
    <t>Table 2.4: Summary of provincial payments and estimates by economic classification: Environment And Nature Conservation</t>
  </si>
  <si>
    <t>Table 2.10.1: Summary of payments and estimates by sub-programme: Administration</t>
  </si>
  <si>
    <t>Table 2.10.2: Summary of payments and estimates by sub-programme: Environmental Policy,Planning And Coordination</t>
  </si>
  <si>
    <t>Table 2.10.3: Summary of payments and estimates by sub-programme: Environmental Policy,Planning And Coordination</t>
  </si>
  <si>
    <t>Table 2.10.4: Summary of payments and estimates by sub-programme: Environmental Policy,Planning And Coordination</t>
  </si>
  <si>
    <t>Table 2.10.5: Summary of payments and estimates by sub-programme: Environmental Policy,Planning And Coordination</t>
  </si>
  <si>
    <t>Table 2.10.6: Summary of payments and estimates by sub-programme: Environmental Policy,Planning And Coordination</t>
  </si>
  <si>
    <t>Table 2.12.1: Summary of payments and estimates by economic classification: Administration</t>
  </si>
  <si>
    <t>Table 2.12.2: Summary of payments and estimates by economic classification: Environmental Policy,Planning And Coordination</t>
  </si>
  <si>
    <t>Table 2.12.3: Summary of payments and estimates by economic classification: Environmental Policy,Planning And Coordination</t>
  </si>
  <si>
    <t>Table 2.12.4: Summary of payments and estimates by economic classification: Environmental Policy,Planning And Coordination</t>
  </si>
  <si>
    <t>Table 2.12.5: Summary of payments and estimates by economic classification: Environmental Policy,Planning And Coordination</t>
  </si>
  <si>
    <t>Table 2.12.6: Summary of payments and estimates by economic classification: Environmental Policy,Planning And Coordination</t>
  </si>
  <si>
    <t>Table B.3.1: Payments and estimates by economic classification: Administration</t>
  </si>
  <si>
    <t>Table B.3.2: Payments and estimates by economic classification: Environmental Policy,Planning And Coordination</t>
  </si>
  <si>
    <t>Table B.3.3: Payments and estimates by economic classification: Compliance And Enforcement</t>
  </si>
  <si>
    <t>Table B.3.4: Payments and estimates by economic classification: Environmental Quality Management</t>
  </si>
  <si>
    <t>Table B.3.5: Payments and estimates by economic classification: Biodiversity Management</t>
  </si>
  <si>
    <t>Table B.3.6: Payments and estimates by economic classification: Environmental Empowerment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</si>
</sst>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>
      <selection activeCell="B24" sqref="B24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1257</v>
      </c>
      <c r="D9" s="33">
        <v>1831</v>
      </c>
      <c r="E9" s="33">
        <v>1227.0700000000002</v>
      </c>
      <c r="F9" s="32">
        <v>1362</v>
      </c>
      <c r="G9" s="33">
        <v>1362</v>
      </c>
      <c r="H9" s="34">
        <v>1634</v>
      </c>
      <c r="I9" s="33">
        <v>1900</v>
      </c>
      <c r="J9" s="33">
        <v>1936</v>
      </c>
      <c r="K9" s="33">
        <v>2037.9110000000001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793</v>
      </c>
      <c r="D11" s="33">
        <v>652</v>
      </c>
      <c r="E11" s="33">
        <v>497.5</v>
      </c>
      <c r="F11" s="32">
        <v>734</v>
      </c>
      <c r="G11" s="33">
        <v>734</v>
      </c>
      <c r="H11" s="34">
        <v>679</v>
      </c>
      <c r="I11" s="33">
        <v>749</v>
      </c>
      <c r="J11" s="33">
        <v>764</v>
      </c>
      <c r="K11" s="33">
        <v>804.49199999999996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1</v>
      </c>
      <c r="D12" s="33">
        <v>2</v>
      </c>
      <c r="E12" s="33">
        <v>1</v>
      </c>
      <c r="F12" s="32">
        <v>9</v>
      </c>
      <c r="G12" s="33">
        <v>9</v>
      </c>
      <c r="H12" s="34">
        <v>0</v>
      </c>
      <c r="I12" s="33">
        <v>10</v>
      </c>
      <c r="J12" s="33">
        <v>12</v>
      </c>
      <c r="K12" s="33">
        <v>12.635999999999999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600</v>
      </c>
      <c r="E13" s="33">
        <v>1275.6959999999999</v>
      </c>
      <c r="F13" s="32">
        <v>500</v>
      </c>
      <c r="G13" s="33">
        <v>500</v>
      </c>
      <c r="H13" s="34">
        <v>249</v>
      </c>
      <c r="I13" s="33">
        <v>573</v>
      </c>
      <c r="J13" s="33">
        <v>669</v>
      </c>
      <c r="K13" s="33">
        <v>682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86</v>
      </c>
      <c r="D14" s="36">
        <v>0</v>
      </c>
      <c r="E14" s="36">
        <v>97.572000000000003</v>
      </c>
      <c r="F14" s="35">
        <v>486</v>
      </c>
      <c r="G14" s="36">
        <v>486</v>
      </c>
      <c r="H14" s="37">
        <v>197</v>
      </c>
      <c r="I14" s="36">
        <v>530</v>
      </c>
      <c r="J14" s="36">
        <v>556</v>
      </c>
      <c r="K14" s="36">
        <v>585.46799999999996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2137</v>
      </c>
      <c r="D15" s="61">
        <f t="shared" ref="D15:K15" si="1">SUM(D5:D14)</f>
        <v>3085</v>
      </c>
      <c r="E15" s="61">
        <f t="shared" si="1"/>
        <v>3098.8380000000002</v>
      </c>
      <c r="F15" s="62">
        <f t="shared" si="1"/>
        <v>3091</v>
      </c>
      <c r="G15" s="61">
        <f t="shared" si="1"/>
        <v>3091</v>
      </c>
      <c r="H15" s="63">
        <f t="shared" si="1"/>
        <v>2759</v>
      </c>
      <c r="I15" s="61">
        <f t="shared" si="1"/>
        <v>3762</v>
      </c>
      <c r="J15" s="61">
        <f t="shared" si="1"/>
        <v>3937</v>
      </c>
      <c r="K15" s="61">
        <f t="shared" si="1"/>
        <v>4122.5070000000005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156</v>
      </c>
      <c r="C4" s="33">
        <v>3974</v>
      </c>
      <c r="D4" s="33">
        <v>6076</v>
      </c>
      <c r="E4" s="33">
        <v>6174</v>
      </c>
      <c r="F4" s="27">
        <v>6405</v>
      </c>
      <c r="G4" s="28">
        <v>6444</v>
      </c>
      <c r="H4" s="29">
        <v>6444</v>
      </c>
      <c r="I4" s="33">
        <v>6895</v>
      </c>
      <c r="J4" s="33">
        <v>7377</v>
      </c>
      <c r="K4" s="33">
        <v>7750.2809999999999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157</v>
      </c>
      <c r="C5" s="33">
        <v>816</v>
      </c>
      <c r="D5" s="33">
        <v>1800</v>
      </c>
      <c r="E5" s="33">
        <v>1113</v>
      </c>
      <c r="F5" s="32">
        <v>1302</v>
      </c>
      <c r="G5" s="33">
        <v>1302</v>
      </c>
      <c r="H5" s="34">
        <v>1302</v>
      </c>
      <c r="I5" s="33">
        <v>2102</v>
      </c>
      <c r="J5" s="33">
        <v>2317</v>
      </c>
      <c r="K5" s="33">
        <v>2719.8009999999995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158</v>
      </c>
      <c r="C6" s="33">
        <v>3970</v>
      </c>
      <c r="D6" s="33">
        <v>3217</v>
      </c>
      <c r="E6" s="33">
        <v>3717</v>
      </c>
      <c r="F6" s="32">
        <v>3310</v>
      </c>
      <c r="G6" s="33">
        <v>3060</v>
      </c>
      <c r="H6" s="34">
        <v>3060</v>
      </c>
      <c r="I6" s="33">
        <v>3327</v>
      </c>
      <c r="J6" s="33">
        <v>3560</v>
      </c>
      <c r="K6" s="33">
        <v>3954.6799999999994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8760</v>
      </c>
      <c r="D19" s="46">
        <f t="shared" ref="D19:K19" si="1">SUM(D4:D18)</f>
        <v>11093</v>
      </c>
      <c r="E19" s="46">
        <f t="shared" si="1"/>
        <v>11004</v>
      </c>
      <c r="F19" s="47">
        <f t="shared" si="1"/>
        <v>11017</v>
      </c>
      <c r="G19" s="46">
        <f t="shared" si="1"/>
        <v>10806</v>
      </c>
      <c r="H19" s="48">
        <f t="shared" si="1"/>
        <v>10806</v>
      </c>
      <c r="I19" s="46">
        <f t="shared" si="1"/>
        <v>12324</v>
      </c>
      <c r="J19" s="46">
        <f t="shared" si="1"/>
        <v>13254</v>
      </c>
      <c r="K19" s="46">
        <f t="shared" si="1"/>
        <v>14424.761999999999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7641</v>
      </c>
      <c r="D4" s="20">
        <f t="shared" ref="D4:K4" si="0">SUM(D5:D7)</f>
        <v>10139</v>
      </c>
      <c r="E4" s="20">
        <f t="shared" si="0"/>
        <v>8685</v>
      </c>
      <c r="F4" s="21">
        <f t="shared" si="0"/>
        <v>10961</v>
      </c>
      <c r="G4" s="20">
        <f t="shared" si="0"/>
        <v>10650</v>
      </c>
      <c r="H4" s="22">
        <f t="shared" si="0"/>
        <v>10650</v>
      </c>
      <c r="I4" s="20">
        <f t="shared" si="0"/>
        <v>11443</v>
      </c>
      <c r="J4" s="20">
        <f t="shared" si="0"/>
        <v>13104</v>
      </c>
      <c r="K4" s="20">
        <f t="shared" si="0"/>
        <v>14225.110999999997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4370</v>
      </c>
      <c r="D5" s="28">
        <v>5793</v>
      </c>
      <c r="E5" s="28">
        <v>7314</v>
      </c>
      <c r="F5" s="27">
        <v>7791</v>
      </c>
      <c r="G5" s="28">
        <v>7830</v>
      </c>
      <c r="H5" s="29">
        <v>7830</v>
      </c>
      <c r="I5" s="28">
        <v>8154</v>
      </c>
      <c r="J5" s="28">
        <v>9376</v>
      </c>
      <c r="K5" s="29">
        <v>10031.938999999998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3271</v>
      </c>
      <c r="D6" s="33">
        <v>4346</v>
      </c>
      <c r="E6" s="33">
        <v>1371</v>
      </c>
      <c r="F6" s="32">
        <v>3170</v>
      </c>
      <c r="G6" s="33">
        <v>2820</v>
      </c>
      <c r="H6" s="34">
        <v>2820</v>
      </c>
      <c r="I6" s="33">
        <v>3289</v>
      </c>
      <c r="J6" s="33">
        <v>3728</v>
      </c>
      <c r="K6" s="34">
        <v>4193.1719999999996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1012</v>
      </c>
      <c r="D8" s="20">
        <f t="shared" ref="D8:K8" si="1">SUM(D9:D15)</f>
        <v>930</v>
      </c>
      <c r="E8" s="20">
        <f t="shared" si="1"/>
        <v>1020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1000</v>
      </c>
      <c r="D9" s="28">
        <v>930</v>
      </c>
      <c r="E9" s="28">
        <v>1020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12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107</v>
      </c>
      <c r="D16" s="20">
        <f t="shared" ref="D16:K16" si="2">SUM(D17:D23)</f>
        <v>24</v>
      </c>
      <c r="E16" s="20">
        <f t="shared" si="2"/>
        <v>1299</v>
      </c>
      <c r="F16" s="21">
        <f t="shared" si="2"/>
        <v>56</v>
      </c>
      <c r="G16" s="20">
        <f t="shared" si="2"/>
        <v>156</v>
      </c>
      <c r="H16" s="22">
        <f t="shared" si="2"/>
        <v>156</v>
      </c>
      <c r="I16" s="20">
        <f t="shared" si="2"/>
        <v>881</v>
      </c>
      <c r="J16" s="20">
        <f t="shared" si="2"/>
        <v>150</v>
      </c>
      <c r="K16" s="20">
        <f t="shared" si="2"/>
        <v>199.65100000000001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107</v>
      </c>
      <c r="D18" s="33">
        <v>24</v>
      </c>
      <c r="E18" s="33">
        <v>1299</v>
      </c>
      <c r="F18" s="32">
        <v>56</v>
      </c>
      <c r="G18" s="33">
        <v>156</v>
      </c>
      <c r="H18" s="34">
        <v>156</v>
      </c>
      <c r="I18" s="33">
        <v>881</v>
      </c>
      <c r="J18" s="33">
        <v>150</v>
      </c>
      <c r="K18" s="34">
        <v>199.65100000000001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8760</v>
      </c>
      <c r="D26" s="46">
        <f t="shared" ref="D26:K26" si="3">+D4+D8+D16+D24</f>
        <v>11093</v>
      </c>
      <c r="E26" s="46">
        <f t="shared" si="3"/>
        <v>11004</v>
      </c>
      <c r="F26" s="47">
        <f t="shared" si="3"/>
        <v>11017</v>
      </c>
      <c r="G26" s="46">
        <f t="shared" si="3"/>
        <v>10806</v>
      </c>
      <c r="H26" s="48">
        <f t="shared" si="3"/>
        <v>10806</v>
      </c>
      <c r="I26" s="46">
        <f t="shared" si="3"/>
        <v>12324</v>
      </c>
      <c r="J26" s="46">
        <f t="shared" si="3"/>
        <v>13254</v>
      </c>
      <c r="K26" s="46">
        <f t="shared" si="3"/>
        <v>14424.761999999997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159</v>
      </c>
      <c r="C4" s="33">
        <v>4333</v>
      </c>
      <c r="D4" s="33">
        <v>7197</v>
      </c>
      <c r="E4" s="33">
        <v>3292</v>
      </c>
      <c r="F4" s="27">
        <v>3312</v>
      </c>
      <c r="G4" s="28">
        <v>3112</v>
      </c>
      <c r="H4" s="29">
        <v>3112</v>
      </c>
      <c r="I4" s="33">
        <v>4900</v>
      </c>
      <c r="J4" s="33">
        <v>3650</v>
      </c>
      <c r="K4" s="33">
        <v>3906.46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160</v>
      </c>
      <c r="C5" s="33">
        <v>13118</v>
      </c>
      <c r="D5" s="33">
        <v>11756</v>
      </c>
      <c r="E5" s="33">
        <v>11701</v>
      </c>
      <c r="F5" s="32">
        <v>13071</v>
      </c>
      <c r="G5" s="33">
        <v>23116</v>
      </c>
      <c r="H5" s="34">
        <v>23116</v>
      </c>
      <c r="I5" s="33">
        <v>20457</v>
      </c>
      <c r="J5" s="33">
        <v>21561</v>
      </c>
      <c r="K5" s="33">
        <v>22135.023000000001</v>
      </c>
      <c r="Z5" s="53">
        <f t="shared" si="0"/>
        <v>1</v>
      </c>
      <c r="AA5" s="30">
        <v>7</v>
      </c>
    </row>
    <row r="6" spans="1:27" s="14" customFormat="1" ht="12.75" customHeight="1" x14ac:dyDescent="0.25">
      <c r="A6" s="25"/>
      <c r="B6" s="56" t="s">
        <v>161</v>
      </c>
      <c r="C6" s="33">
        <v>1259</v>
      </c>
      <c r="D6" s="33">
        <v>840</v>
      </c>
      <c r="E6" s="33">
        <v>1285</v>
      </c>
      <c r="F6" s="32">
        <v>1290</v>
      </c>
      <c r="G6" s="33">
        <v>1969</v>
      </c>
      <c r="H6" s="34">
        <v>1969</v>
      </c>
      <c r="I6" s="33">
        <v>2106</v>
      </c>
      <c r="J6" s="33">
        <v>2255</v>
      </c>
      <c r="K6" s="33">
        <v>2412.0149999999999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18710</v>
      </c>
      <c r="D19" s="46">
        <f t="shared" ref="D19:K19" si="1">SUM(D4:D18)</f>
        <v>19793</v>
      </c>
      <c r="E19" s="46">
        <f t="shared" si="1"/>
        <v>16278</v>
      </c>
      <c r="F19" s="47">
        <f t="shared" si="1"/>
        <v>17673</v>
      </c>
      <c r="G19" s="46">
        <f t="shared" si="1"/>
        <v>28197</v>
      </c>
      <c r="H19" s="48">
        <f t="shared" si="1"/>
        <v>28197</v>
      </c>
      <c r="I19" s="46">
        <f t="shared" si="1"/>
        <v>27463</v>
      </c>
      <c r="J19" s="46">
        <f t="shared" si="1"/>
        <v>27466</v>
      </c>
      <c r="K19" s="46">
        <f t="shared" si="1"/>
        <v>28453.498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16895</v>
      </c>
      <c r="D4" s="20">
        <f t="shared" ref="D4:K4" si="0">SUM(D5:D7)</f>
        <v>19641</v>
      </c>
      <c r="E4" s="20">
        <f t="shared" si="0"/>
        <v>14988</v>
      </c>
      <c r="F4" s="21">
        <f t="shared" si="0"/>
        <v>17336</v>
      </c>
      <c r="G4" s="20">
        <f t="shared" si="0"/>
        <v>23210</v>
      </c>
      <c r="H4" s="22">
        <f t="shared" si="0"/>
        <v>23210</v>
      </c>
      <c r="I4" s="20">
        <f t="shared" si="0"/>
        <v>25924</v>
      </c>
      <c r="J4" s="20">
        <f t="shared" si="0"/>
        <v>27316</v>
      </c>
      <c r="K4" s="20">
        <f t="shared" si="0"/>
        <v>28284.642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11154</v>
      </c>
      <c r="D5" s="28">
        <v>14929</v>
      </c>
      <c r="E5" s="28">
        <v>12927</v>
      </c>
      <c r="F5" s="27">
        <v>15216</v>
      </c>
      <c r="G5" s="28">
        <v>15740</v>
      </c>
      <c r="H5" s="29">
        <v>15740</v>
      </c>
      <c r="I5" s="28">
        <v>18464</v>
      </c>
      <c r="J5" s="28">
        <v>19800</v>
      </c>
      <c r="K5" s="29">
        <v>21185.788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5741</v>
      </c>
      <c r="D6" s="33">
        <v>4712</v>
      </c>
      <c r="E6" s="33">
        <v>2061</v>
      </c>
      <c r="F6" s="32">
        <v>2120</v>
      </c>
      <c r="G6" s="33">
        <v>7470</v>
      </c>
      <c r="H6" s="34">
        <v>7470</v>
      </c>
      <c r="I6" s="33">
        <v>7460</v>
      </c>
      <c r="J6" s="33">
        <v>7516</v>
      </c>
      <c r="K6" s="34">
        <v>7098.8540000000003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</v>
      </c>
      <c r="D8" s="20">
        <f t="shared" ref="D8:K8" si="1">SUM(D9:D15)</f>
        <v>4</v>
      </c>
      <c r="E8" s="20">
        <f t="shared" si="1"/>
        <v>12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5</v>
      </c>
      <c r="D15" s="36">
        <v>4</v>
      </c>
      <c r="E15" s="36">
        <v>12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1810</v>
      </c>
      <c r="D16" s="20">
        <f t="shared" ref="D16:K16" si="2">SUM(D17:D23)</f>
        <v>148</v>
      </c>
      <c r="E16" s="20">
        <f t="shared" si="2"/>
        <v>1278</v>
      </c>
      <c r="F16" s="21">
        <f t="shared" si="2"/>
        <v>337</v>
      </c>
      <c r="G16" s="20">
        <f t="shared" si="2"/>
        <v>4987</v>
      </c>
      <c r="H16" s="22">
        <f t="shared" si="2"/>
        <v>4987</v>
      </c>
      <c r="I16" s="20">
        <f t="shared" si="2"/>
        <v>1539</v>
      </c>
      <c r="J16" s="20">
        <f t="shared" si="2"/>
        <v>150</v>
      </c>
      <c r="K16" s="20">
        <f t="shared" si="2"/>
        <v>168.85599999999999</v>
      </c>
    </row>
    <row r="17" spans="1:11" s="14" customFormat="1" ht="12.75" customHeight="1" x14ac:dyDescent="0.25">
      <c r="A17" s="25"/>
      <c r="B17" s="26" t="s">
        <v>22</v>
      </c>
      <c r="C17" s="27">
        <v>137</v>
      </c>
      <c r="D17" s="28">
        <v>0</v>
      </c>
      <c r="E17" s="28">
        <v>22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1673</v>
      </c>
      <c r="D18" s="33">
        <v>148</v>
      </c>
      <c r="E18" s="33">
        <v>1256</v>
      </c>
      <c r="F18" s="32">
        <v>337</v>
      </c>
      <c r="G18" s="33">
        <v>4987</v>
      </c>
      <c r="H18" s="34">
        <v>4987</v>
      </c>
      <c r="I18" s="33">
        <v>1539</v>
      </c>
      <c r="J18" s="33">
        <v>150</v>
      </c>
      <c r="K18" s="34">
        <v>168.85599999999999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18710</v>
      </c>
      <c r="D26" s="46">
        <f t="shared" ref="D26:K26" si="3">+D4+D8+D16+D24</f>
        <v>19793</v>
      </c>
      <c r="E26" s="46">
        <f t="shared" si="3"/>
        <v>16278</v>
      </c>
      <c r="F26" s="47">
        <f t="shared" si="3"/>
        <v>17673</v>
      </c>
      <c r="G26" s="46">
        <f t="shared" si="3"/>
        <v>28197</v>
      </c>
      <c r="H26" s="48">
        <f t="shared" si="3"/>
        <v>28197</v>
      </c>
      <c r="I26" s="46">
        <f t="shared" si="3"/>
        <v>27463</v>
      </c>
      <c r="J26" s="46">
        <f t="shared" si="3"/>
        <v>27466</v>
      </c>
      <c r="K26" s="46">
        <f t="shared" si="3"/>
        <v>28453.498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>
      <selection activeCell="F32" sqref="F32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162</v>
      </c>
      <c r="C4" s="33">
        <v>1640</v>
      </c>
      <c r="D4" s="33">
        <v>2448</v>
      </c>
      <c r="E4" s="33">
        <v>3985</v>
      </c>
      <c r="F4" s="27">
        <v>5593</v>
      </c>
      <c r="G4" s="28">
        <v>7380</v>
      </c>
      <c r="H4" s="29">
        <v>2994</v>
      </c>
      <c r="I4" s="33">
        <v>7872</v>
      </c>
      <c r="J4" s="33">
        <v>6596</v>
      </c>
      <c r="K4" s="33">
        <v>6879.5879999999997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163</v>
      </c>
      <c r="C5" s="33">
        <v>3960</v>
      </c>
      <c r="D5" s="33">
        <v>4430</v>
      </c>
      <c r="E5" s="33">
        <v>4956</v>
      </c>
      <c r="F5" s="32">
        <v>4394</v>
      </c>
      <c r="G5" s="33">
        <v>2994</v>
      </c>
      <c r="H5" s="34">
        <v>7380</v>
      </c>
      <c r="I5" s="33">
        <v>3300</v>
      </c>
      <c r="J5" s="33">
        <v>3617</v>
      </c>
      <c r="K5" s="33">
        <v>3874.701</v>
      </c>
      <c r="Z5" s="53">
        <f t="shared" si="0"/>
        <v>1</v>
      </c>
      <c r="AA5" s="30">
        <v>8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5600</v>
      </c>
      <c r="D19" s="46">
        <f t="shared" ref="D19:K19" si="1">SUM(D4:D18)</f>
        <v>6878</v>
      </c>
      <c r="E19" s="46">
        <f t="shared" si="1"/>
        <v>8941</v>
      </c>
      <c r="F19" s="47">
        <f t="shared" si="1"/>
        <v>9987</v>
      </c>
      <c r="G19" s="46">
        <f t="shared" si="1"/>
        <v>10374</v>
      </c>
      <c r="H19" s="48">
        <f t="shared" si="1"/>
        <v>10374</v>
      </c>
      <c r="I19" s="46">
        <f t="shared" si="1"/>
        <v>11172</v>
      </c>
      <c r="J19" s="46">
        <f t="shared" si="1"/>
        <v>10213</v>
      </c>
      <c r="K19" s="46">
        <f t="shared" si="1"/>
        <v>10754.289000000001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>
      <selection activeCell="F7" sqref="F7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5546</v>
      </c>
      <c r="D4" s="20">
        <f t="shared" ref="D4:K4" si="0">SUM(D5:D7)</f>
        <v>6596</v>
      </c>
      <c r="E4" s="20">
        <f t="shared" si="0"/>
        <v>8007</v>
      </c>
      <c r="F4" s="21">
        <f t="shared" si="0"/>
        <v>9936</v>
      </c>
      <c r="G4" s="20">
        <f t="shared" si="0"/>
        <v>10270</v>
      </c>
      <c r="H4" s="22">
        <f t="shared" si="0"/>
        <v>10270</v>
      </c>
      <c r="I4" s="20">
        <f t="shared" si="0"/>
        <v>10945</v>
      </c>
      <c r="J4" s="20">
        <f t="shared" si="0"/>
        <v>10063</v>
      </c>
      <c r="K4" s="20">
        <f t="shared" si="0"/>
        <v>10598.339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4209</v>
      </c>
      <c r="D5" s="28">
        <v>4919</v>
      </c>
      <c r="E5" s="28">
        <v>6460</v>
      </c>
      <c r="F5" s="27">
        <v>7975</v>
      </c>
      <c r="G5" s="28">
        <v>8362</v>
      </c>
      <c r="H5" s="29">
        <v>8362</v>
      </c>
      <c r="I5" s="28">
        <v>9596</v>
      </c>
      <c r="J5" s="28">
        <v>8656</v>
      </c>
      <c r="K5" s="29">
        <v>9260.768</v>
      </c>
      <c r="AA5" s="30">
        <v>8</v>
      </c>
    </row>
    <row r="6" spans="1:27" s="14" customFormat="1" ht="12.75" customHeight="1" x14ac:dyDescent="0.25">
      <c r="A6" s="31"/>
      <c r="B6" s="26" t="s">
        <v>9</v>
      </c>
      <c r="C6" s="32">
        <v>1337</v>
      </c>
      <c r="D6" s="33">
        <v>1677</v>
      </c>
      <c r="E6" s="33">
        <v>1547</v>
      </c>
      <c r="F6" s="32">
        <v>1961</v>
      </c>
      <c r="G6" s="33">
        <v>1908</v>
      </c>
      <c r="H6" s="34">
        <v>1908</v>
      </c>
      <c r="I6" s="33">
        <v>1349</v>
      </c>
      <c r="J6" s="33">
        <v>1407</v>
      </c>
      <c r="K6" s="34">
        <v>1337.5709999999999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21</v>
      </c>
      <c r="E8" s="20">
        <f t="shared" si="1"/>
        <v>32</v>
      </c>
      <c r="F8" s="21">
        <f t="shared" si="1"/>
        <v>0</v>
      </c>
      <c r="G8" s="20">
        <f t="shared" si="1"/>
        <v>48</v>
      </c>
      <c r="H8" s="22">
        <f t="shared" si="1"/>
        <v>48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20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20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1</v>
      </c>
      <c r="E15" s="36">
        <v>12</v>
      </c>
      <c r="F15" s="35">
        <v>0</v>
      </c>
      <c r="G15" s="36">
        <v>48</v>
      </c>
      <c r="H15" s="37">
        <v>48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54</v>
      </c>
      <c r="D16" s="20">
        <f t="shared" ref="D16:K16" si="2">SUM(D17:D23)</f>
        <v>261</v>
      </c>
      <c r="E16" s="20">
        <f t="shared" si="2"/>
        <v>902</v>
      </c>
      <c r="F16" s="21">
        <f t="shared" si="2"/>
        <v>51</v>
      </c>
      <c r="G16" s="20">
        <f t="shared" si="2"/>
        <v>56</v>
      </c>
      <c r="H16" s="22">
        <f t="shared" si="2"/>
        <v>56</v>
      </c>
      <c r="I16" s="20">
        <f t="shared" si="2"/>
        <v>227</v>
      </c>
      <c r="J16" s="20">
        <f t="shared" si="2"/>
        <v>150</v>
      </c>
      <c r="K16" s="20">
        <f t="shared" si="2"/>
        <v>155.94999999999999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228</v>
      </c>
      <c r="E17" s="28">
        <v>348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54</v>
      </c>
      <c r="D18" s="33">
        <v>33</v>
      </c>
      <c r="E18" s="33">
        <v>554</v>
      </c>
      <c r="F18" s="32">
        <v>51</v>
      </c>
      <c r="G18" s="33">
        <v>56</v>
      </c>
      <c r="H18" s="34">
        <v>56</v>
      </c>
      <c r="I18" s="33">
        <v>203</v>
      </c>
      <c r="J18" s="33">
        <v>150</v>
      </c>
      <c r="K18" s="34">
        <v>155.94999999999999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24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5600</v>
      </c>
      <c r="D26" s="46">
        <f t="shared" ref="D26:K26" si="3">+D4+D8+D16+D24</f>
        <v>6878</v>
      </c>
      <c r="E26" s="46">
        <f t="shared" si="3"/>
        <v>8941</v>
      </c>
      <c r="F26" s="47">
        <f t="shared" si="3"/>
        <v>9987</v>
      </c>
      <c r="G26" s="46">
        <f t="shared" si="3"/>
        <v>10374</v>
      </c>
      <c r="H26" s="48">
        <f t="shared" si="3"/>
        <v>10374</v>
      </c>
      <c r="I26" s="46">
        <f t="shared" si="3"/>
        <v>11172</v>
      </c>
      <c r="J26" s="46">
        <f t="shared" si="3"/>
        <v>10213</v>
      </c>
      <c r="K26" s="46">
        <f t="shared" si="3"/>
        <v>10754.289000000001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1257</v>
      </c>
      <c r="F9" s="72">
        <f t="shared" ref="F9:M9" si="1">F10+F19</f>
        <v>1831</v>
      </c>
      <c r="G9" s="72">
        <f t="shared" si="1"/>
        <v>1227.0700000000002</v>
      </c>
      <c r="H9" s="73">
        <f t="shared" si="1"/>
        <v>1362</v>
      </c>
      <c r="I9" s="72">
        <f t="shared" si="1"/>
        <v>1362</v>
      </c>
      <c r="J9" s="74">
        <f t="shared" si="1"/>
        <v>1634</v>
      </c>
      <c r="K9" s="72">
        <f t="shared" si="1"/>
        <v>1900</v>
      </c>
      <c r="L9" s="72">
        <f t="shared" si="1"/>
        <v>1936</v>
      </c>
      <c r="M9" s="72">
        <f t="shared" si="1"/>
        <v>2037.9110000000001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1257</v>
      </c>
      <c r="F10" s="100">
        <f t="shared" ref="F10:M10" si="2">SUM(F11:F13)</f>
        <v>1831</v>
      </c>
      <c r="G10" s="100">
        <f t="shared" si="2"/>
        <v>1227.0700000000002</v>
      </c>
      <c r="H10" s="101">
        <f t="shared" si="2"/>
        <v>1362</v>
      </c>
      <c r="I10" s="100">
        <f t="shared" si="2"/>
        <v>1362</v>
      </c>
      <c r="J10" s="102">
        <f t="shared" si="2"/>
        <v>1634</v>
      </c>
      <c r="K10" s="100">
        <f t="shared" si="2"/>
        <v>1900</v>
      </c>
      <c r="L10" s="100">
        <f t="shared" si="2"/>
        <v>1936</v>
      </c>
      <c r="M10" s="100">
        <f t="shared" si="2"/>
        <v>2037.9110000000001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116</v>
      </c>
      <c r="F11" s="79">
        <v>172</v>
      </c>
      <c r="G11" s="79">
        <v>229</v>
      </c>
      <c r="H11" s="80">
        <v>220</v>
      </c>
      <c r="I11" s="79">
        <v>220</v>
      </c>
      <c r="J11" s="81">
        <v>703</v>
      </c>
      <c r="K11" s="79">
        <v>735</v>
      </c>
      <c r="L11" s="79">
        <v>749</v>
      </c>
      <c r="M11" s="79">
        <v>788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774</v>
      </c>
      <c r="F12" s="86">
        <v>921</v>
      </c>
      <c r="G12" s="86">
        <v>758.07</v>
      </c>
      <c r="H12" s="87">
        <v>740</v>
      </c>
      <c r="I12" s="86">
        <v>740</v>
      </c>
      <c r="J12" s="88">
        <v>573</v>
      </c>
      <c r="K12" s="86">
        <v>755</v>
      </c>
      <c r="L12" s="86">
        <v>769</v>
      </c>
      <c r="M12" s="86">
        <v>809.75699999999995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367</v>
      </c>
      <c r="F13" s="86">
        <v>738</v>
      </c>
      <c r="G13" s="86">
        <v>240</v>
      </c>
      <c r="H13" s="87">
        <v>402</v>
      </c>
      <c r="I13" s="86">
        <v>402</v>
      </c>
      <c r="J13" s="88">
        <v>358</v>
      </c>
      <c r="K13" s="86">
        <v>410</v>
      </c>
      <c r="L13" s="86">
        <v>418</v>
      </c>
      <c r="M13" s="86">
        <v>440.154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367</v>
      </c>
      <c r="F15" s="79">
        <v>738</v>
      </c>
      <c r="G15" s="79">
        <v>125.60299999999999</v>
      </c>
      <c r="H15" s="80">
        <v>200</v>
      </c>
      <c r="I15" s="79">
        <v>200</v>
      </c>
      <c r="J15" s="81">
        <v>153</v>
      </c>
      <c r="K15" s="79">
        <v>200</v>
      </c>
      <c r="L15" s="79">
        <v>200</v>
      </c>
      <c r="M15" s="81">
        <v>210.6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40.274999999999999</v>
      </c>
      <c r="H16" s="87">
        <v>42</v>
      </c>
      <c r="I16" s="86">
        <v>42</v>
      </c>
      <c r="J16" s="88">
        <v>25</v>
      </c>
      <c r="K16" s="86">
        <v>77</v>
      </c>
      <c r="L16" s="86">
        <v>60</v>
      </c>
      <c r="M16" s="88">
        <v>63.179999999999993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74.266000000000005</v>
      </c>
      <c r="H17" s="87">
        <v>120</v>
      </c>
      <c r="I17" s="86">
        <v>120</v>
      </c>
      <c r="J17" s="88">
        <v>0</v>
      </c>
      <c r="K17" s="86">
        <v>90</v>
      </c>
      <c r="L17" s="86">
        <v>110</v>
      </c>
      <c r="M17" s="88">
        <v>115.83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25</v>
      </c>
      <c r="I18" s="93">
        <v>25</v>
      </c>
      <c r="J18" s="95">
        <v>5</v>
      </c>
      <c r="K18" s="93">
        <v>29</v>
      </c>
      <c r="L18" s="93">
        <v>30</v>
      </c>
      <c r="M18" s="95">
        <v>31.589999999999996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793</v>
      </c>
      <c r="F29" s="72">
        <v>652</v>
      </c>
      <c r="G29" s="72">
        <v>497.5</v>
      </c>
      <c r="H29" s="73">
        <v>734</v>
      </c>
      <c r="I29" s="72">
        <v>734</v>
      </c>
      <c r="J29" s="74">
        <v>679</v>
      </c>
      <c r="K29" s="72">
        <v>749</v>
      </c>
      <c r="L29" s="72">
        <v>764</v>
      </c>
      <c r="M29" s="72">
        <v>804.49199999999996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1</v>
      </c>
      <c r="F31" s="131">
        <f t="shared" ref="F31:M31" si="4">SUM(F32:F34)</f>
        <v>2</v>
      </c>
      <c r="G31" s="131">
        <f t="shared" si="4"/>
        <v>1</v>
      </c>
      <c r="H31" s="132">
        <f t="shared" si="4"/>
        <v>9</v>
      </c>
      <c r="I31" s="131">
        <f t="shared" si="4"/>
        <v>9</v>
      </c>
      <c r="J31" s="133">
        <f t="shared" si="4"/>
        <v>0</v>
      </c>
      <c r="K31" s="131">
        <f t="shared" si="4"/>
        <v>10</v>
      </c>
      <c r="L31" s="131">
        <f t="shared" si="4"/>
        <v>12</v>
      </c>
      <c r="M31" s="131">
        <f t="shared" si="4"/>
        <v>12.635999999999999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1</v>
      </c>
      <c r="F32" s="79">
        <v>2</v>
      </c>
      <c r="G32" s="79">
        <v>1</v>
      </c>
      <c r="H32" s="80">
        <v>9</v>
      </c>
      <c r="I32" s="79">
        <v>9</v>
      </c>
      <c r="J32" s="81">
        <v>0</v>
      </c>
      <c r="K32" s="79">
        <v>10</v>
      </c>
      <c r="L32" s="79">
        <v>12</v>
      </c>
      <c r="M32" s="79">
        <v>12.635999999999999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600</v>
      </c>
      <c r="G36" s="72">
        <f t="shared" si="5"/>
        <v>1275.6959999999999</v>
      </c>
      <c r="H36" s="73">
        <f t="shared" si="5"/>
        <v>500</v>
      </c>
      <c r="I36" s="72">
        <f t="shared" si="5"/>
        <v>500</v>
      </c>
      <c r="J36" s="74">
        <f t="shared" si="5"/>
        <v>249</v>
      </c>
      <c r="K36" s="72">
        <f t="shared" si="5"/>
        <v>573</v>
      </c>
      <c r="L36" s="72">
        <f t="shared" si="5"/>
        <v>669</v>
      </c>
      <c r="M36" s="72">
        <f t="shared" si="5"/>
        <v>682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600</v>
      </c>
      <c r="G38" s="93">
        <v>1275.6959999999999</v>
      </c>
      <c r="H38" s="94">
        <v>500</v>
      </c>
      <c r="I38" s="93">
        <v>500</v>
      </c>
      <c r="J38" s="95">
        <v>249</v>
      </c>
      <c r="K38" s="93">
        <v>573</v>
      </c>
      <c r="L38" s="93">
        <v>669</v>
      </c>
      <c r="M38" s="93">
        <v>682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86</v>
      </c>
      <c r="F39" s="72">
        <v>0</v>
      </c>
      <c r="G39" s="72">
        <v>97.572000000000003</v>
      </c>
      <c r="H39" s="73">
        <v>486</v>
      </c>
      <c r="I39" s="72">
        <v>486</v>
      </c>
      <c r="J39" s="74">
        <v>197</v>
      </c>
      <c r="K39" s="72">
        <v>530</v>
      </c>
      <c r="L39" s="72">
        <v>556</v>
      </c>
      <c r="M39" s="72">
        <v>585.46799999999996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2137</v>
      </c>
      <c r="F40" s="46">
        <f t="shared" ref="F40:M40" si="6">F4+F9+F21+F29+F31+F36+F39</f>
        <v>3085</v>
      </c>
      <c r="G40" s="46">
        <f t="shared" si="6"/>
        <v>3098.8380000000002</v>
      </c>
      <c r="H40" s="47">
        <f t="shared" si="6"/>
        <v>3091</v>
      </c>
      <c r="I40" s="46">
        <f t="shared" si="6"/>
        <v>3091</v>
      </c>
      <c r="J40" s="48">
        <f t="shared" si="6"/>
        <v>2759</v>
      </c>
      <c r="K40" s="46">
        <f t="shared" si="6"/>
        <v>3762</v>
      </c>
      <c r="L40" s="46">
        <f t="shared" si="6"/>
        <v>3937</v>
      </c>
      <c r="M40" s="46">
        <f t="shared" si="6"/>
        <v>4122.5070000000005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84826</v>
      </c>
      <c r="F4" s="72">
        <f t="shared" ref="F4:M4" si="0">F5+F8+F47</f>
        <v>95529</v>
      </c>
      <c r="G4" s="72">
        <f t="shared" si="0"/>
        <v>94856</v>
      </c>
      <c r="H4" s="73">
        <f t="shared" si="0"/>
        <v>103666</v>
      </c>
      <c r="I4" s="72">
        <f t="shared" si="0"/>
        <v>111333</v>
      </c>
      <c r="J4" s="74">
        <f t="shared" si="0"/>
        <v>111333</v>
      </c>
      <c r="K4" s="72">
        <f t="shared" si="0"/>
        <v>122011</v>
      </c>
      <c r="L4" s="72">
        <f t="shared" si="0"/>
        <v>128460</v>
      </c>
      <c r="M4" s="72">
        <f t="shared" si="0"/>
        <v>134940.978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53761</v>
      </c>
      <c r="F5" s="100">
        <f t="shared" ref="F5:M5" si="1">SUM(F6:F7)</f>
        <v>60901</v>
      </c>
      <c r="G5" s="100">
        <f t="shared" si="1"/>
        <v>67305</v>
      </c>
      <c r="H5" s="101">
        <f t="shared" si="1"/>
        <v>74213</v>
      </c>
      <c r="I5" s="100">
        <f t="shared" si="1"/>
        <v>77174</v>
      </c>
      <c r="J5" s="102">
        <f t="shared" si="1"/>
        <v>77174</v>
      </c>
      <c r="K5" s="100">
        <f t="shared" si="1"/>
        <v>86510</v>
      </c>
      <c r="L5" s="100">
        <f t="shared" si="1"/>
        <v>92052</v>
      </c>
      <c r="M5" s="100">
        <f t="shared" si="1"/>
        <v>97649.308999999994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48696</v>
      </c>
      <c r="F6" s="79">
        <v>52487</v>
      </c>
      <c r="G6" s="79">
        <v>67305</v>
      </c>
      <c r="H6" s="80">
        <v>65730</v>
      </c>
      <c r="I6" s="79">
        <v>68691</v>
      </c>
      <c r="J6" s="81">
        <v>68507</v>
      </c>
      <c r="K6" s="79">
        <v>76401</v>
      </c>
      <c r="L6" s="79">
        <v>80966</v>
      </c>
      <c r="M6" s="79">
        <v>85909.48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5065</v>
      </c>
      <c r="F7" s="93">
        <v>8414</v>
      </c>
      <c r="G7" s="93">
        <v>0</v>
      </c>
      <c r="H7" s="94">
        <v>8483</v>
      </c>
      <c r="I7" s="93">
        <v>8483</v>
      </c>
      <c r="J7" s="95">
        <v>8667</v>
      </c>
      <c r="K7" s="93">
        <v>10109</v>
      </c>
      <c r="L7" s="93">
        <v>11086</v>
      </c>
      <c r="M7" s="93">
        <v>11739.829000000002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31034</v>
      </c>
      <c r="F8" s="100">
        <f t="shared" ref="F8:M8" si="2">SUM(F9:F46)</f>
        <v>34591</v>
      </c>
      <c r="G8" s="100">
        <f t="shared" si="2"/>
        <v>27551</v>
      </c>
      <c r="H8" s="101">
        <f t="shared" si="2"/>
        <v>29453</v>
      </c>
      <c r="I8" s="100">
        <f t="shared" si="2"/>
        <v>34159</v>
      </c>
      <c r="J8" s="102">
        <f t="shared" si="2"/>
        <v>34159</v>
      </c>
      <c r="K8" s="100">
        <f t="shared" si="2"/>
        <v>35501</v>
      </c>
      <c r="L8" s="100">
        <f t="shared" si="2"/>
        <v>36408</v>
      </c>
      <c r="M8" s="100">
        <f t="shared" si="2"/>
        <v>37291.669000000002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303</v>
      </c>
      <c r="F9" s="79">
        <v>256</v>
      </c>
      <c r="G9" s="79">
        <v>294</v>
      </c>
      <c r="H9" s="80">
        <v>329</v>
      </c>
      <c r="I9" s="79">
        <v>429</v>
      </c>
      <c r="J9" s="81">
        <v>299</v>
      </c>
      <c r="K9" s="79">
        <v>464</v>
      </c>
      <c r="L9" s="79">
        <v>511</v>
      </c>
      <c r="M9" s="79">
        <v>538.45299999999997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385</v>
      </c>
      <c r="F10" s="86">
        <v>499</v>
      </c>
      <c r="G10" s="86">
        <v>422</v>
      </c>
      <c r="H10" s="87">
        <v>252</v>
      </c>
      <c r="I10" s="86">
        <v>252</v>
      </c>
      <c r="J10" s="88">
        <v>272</v>
      </c>
      <c r="K10" s="86">
        <v>197</v>
      </c>
      <c r="L10" s="86">
        <v>371</v>
      </c>
      <c r="M10" s="86">
        <v>391.89499999999998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247</v>
      </c>
      <c r="F11" s="86">
        <v>397</v>
      </c>
      <c r="G11" s="86">
        <v>182</v>
      </c>
      <c r="H11" s="87">
        <v>343</v>
      </c>
      <c r="I11" s="86">
        <v>443</v>
      </c>
      <c r="J11" s="88">
        <v>313</v>
      </c>
      <c r="K11" s="86">
        <v>369</v>
      </c>
      <c r="L11" s="86">
        <v>566</v>
      </c>
      <c r="M11" s="86">
        <v>635.024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1758</v>
      </c>
      <c r="F12" s="86">
        <v>2232</v>
      </c>
      <c r="G12" s="86">
        <v>2143</v>
      </c>
      <c r="H12" s="87">
        <v>2402</v>
      </c>
      <c r="I12" s="86">
        <v>2402</v>
      </c>
      <c r="J12" s="88">
        <v>2402</v>
      </c>
      <c r="K12" s="86">
        <v>2314</v>
      </c>
      <c r="L12" s="86">
        <v>1846</v>
      </c>
      <c r="M12" s="86">
        <v>1848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89</v>
      </c>
      <c r="F13" s="86">
        <v>155</v>
      </c>
      <c r="G13" s="86">
        <v>157</v>
      </c>
      <c r="H13" s="87">
        <v>84</v>
      </c>
      <c r="I13" s="86">
        <v>84</v>
      </c>
      <c r="J13" s="88">
        <v>149</v>
      </c>
      <c r="K13" s="86">
        <v>337</v>
      </c>
      <c r="L13" s="86">
        <v>110</v>
      </c>
      <c r="M13" s="86">
        <v>115.87599999999999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478</v>
      </c>
      <c r="F14" s="86">
        <v>715</v>
      </c>
      <c r="G14" s="86">
        <v>362</v>
      </c>
      <c r="H14" s="87">
        <v>527</v>
      </c>
      <c r="I14" s="86">
        <v>547</v>
      </c>
      <c r="J14" s="88">
        <v>609</v>
      </c>
      <c r="K14" s="86">
        <v>592</v>
      </c>
      <c r="L14" s="86">
        <v>702</v>
      </c>
      <c r="M14" s="86">
        <v>757.46799999999985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64</v>
      </c>
      <c r="F15" s="86">
        <v>23</v>
      </c>
      <c r="G15" s="86">
        <v>794</v>
      </c>
      <c r="H15" s="87">
        <v>1044</v>
      </c>
      <c r="I15" s="86">
        <v>1164</v>
      </c>
      <c r="J15" s="88">
        <v>883</v>
      </c>
      <c r="K15" s="86">
        <v>1080</v>
      </c>
      <c r="L15" s="86">
        <v>1195</v>
      </c>
      <c r="M15" s="86">
        <v>1474.67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</v>
      </c>
      <c r="F16" s="86">
        <v>833</v>
      </c>
      <c r="G16" s="86">
        <v>868</v>
      </c>
      <c r="H16" s="87">
        <v>7</v>
      </c>
      <c r="I16" s="86">
        <v>7</v>
      </c>
      <c r="J16" s="88">
        <v>216</v>
      </c>
      <c r="K16" s="86">
        <v>7</v>
      </c>
      <c r="L16" s="86">
        <v>7</v>
      </c>
      <c r="M16" s="86">
        <v>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769</v>
      </c>
      <c r="F17" s="86">
        <v>1096</v>
      </c>
      <c r="G17" s="86">
        <v>704</v>
      </c>
      <c r="H17" s="87">
        <v>99</v>
      </c>
      <c r="I17" s="86">
        <v>179</v>
      </c>
      <c r="J17" s="88">
        <v>99</v>
      </c>
      <c r="K17" s="86">
        <v>80</v>
      </c>
      <c r="L17" s="86">
        <v>212</v>
      </c>
      <c r="M17" s="86">
        <v>228.99599999999998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64</v>
      </c>
      <c r="F18" s="86">
        <v>39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6</v>
      </c>
      <c r="L19" s="86">
        <v>164</v>
      </c>
      <c r="M19" s="86">
        <v>172.72399999999999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801</v>
      </c>
      <c r="F22" s="86">
        <v>612</v>
      </c>
      <c r="G22" s="86">
        <v>412</v>
      </c>
      <c r="H22" s="87">
        <v>1430</v>
      </c>
      <c r="I22" s="86">
        <v>1430</v>
      </c>
      <c r="J22" s="88">
        <v>1120</v>
      </c>
      <c r="K22" s="86">
        <v>1461</v>
      </c>
      <c r="L22" s="86">
        <v>961</v>
      </c>
      <c r="M22" s="86">
        <v>1011.8729999999999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14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1</v>
      </c>
      <c r="M23" s="86">
        <v>1.0529999999999999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194</v>
      </c>
      <c r="F24" s="86">
        <v>100</v>
      </c>
      <c r="G24" s="86">
        <v>320</v>
      </c>
      <c r="H24" s="87">
        <v>114</v>
      </c>
      <c r="I24" s="86">
        <v>114</v>
      </c>
      <c r="J24" s="88">
        <v>35</v>
      </c>
      <c r="K24" s="86">
        <v>121</v>
      </c>
      <c r="L24" s="86">
        <v>94</v>
      </c>
      <c r="M24" s="86">
        <v>257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3721</v>
      </c>
      <c r="F25" s="86">
        <v>5343</v>
      </c>
      <c r="G25" s="86">
        <v>151</v>
      </c>
      <c r="H25" s="87">
        <v>1419</v>
      </c>
      <c r="I25" s="86">
        <v>2379</v>
      </c>
      <c r="J25" s="88">
        <v>3242</v>
      </c>
      <c r="K25" s="86">
        <v>4381</v>
      </c>
      <c r="L25" s="86">
        <v>3666</v>
      </c>
      <c r="M25" s="86">
        <v>3914.105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31</v>
      </c>
      <c r="K27" s="86">
        <v>15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25</v>
      </c>
      <c r="F29" s="86">
        <v>36</v>
      </c>
      <c r="G29" s="86">
        <v>42</v>
      </c>
      <c r="H29" s="87">
        <v>0</v>
      </c>
      <c r="I29" s="86">
        <v>0</v>
      </c>
      <c r="J29" s="88">
        <v>50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786</v>
      </c>
      <c r="F30" s="86">
        <v>632</v>
      </c>
      <c r="G30" s="86">
        <v>444</v>
      </c>
      <c r="H30" s="87">
        <v>389</v>
      </c>
      <c r="I30" s="86">
        <v>839</v>
      </c>
      <c r="J30" s="88">
        <v>324</v>
      </c>
      <c r="K30" s="86">
        <v>958</v>
      </c>
      <c r="L30" s="86">
        <v>777</v>
      </c>
      <c r="M30" s="86">
        <v>818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245</v>
      </c>
      <c r="F32" s="86">
        <v>88</v>
      </c>
      <c r="G32" s="86">
        <v>118</v>
      </c>
      <c r="H32" s="87">
        <v>1028</v>
      </c>
      <c r="I32" s="86">
        <v>1245</v>
      </c>
      <c r="J32" s="88">
        <v>396</v>
      </c>
      <c r="K32" s="86">
        <v>324</v>
      </c>
      <c r="L32" s="86">
        <v>724</v>
      </c>
      <c r="M32" s="86">
        <v>793.9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</v>
      </c>
      <c r="F33" s="86">
        <v>0</v>
      </c>
      <c r="G33" s="86">
        <v>1</v>
      </c>
      <c r="H33" s="87">
        <v>32</v>
      </c>
      <c r="I33" s="86">
        <v>32</v>
      </c>
      <c r="J33" s="88">
        <v>44</v>
      </c>
      <c r="K33" s="86">
        <v>0</v>
      </c>
      <c r="L33" s="86">
        <v>61</v>
      </c>
      <c r="M33" s="86">
        <v>64.23299999999999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3</v>
      </c>
      <c r="K34" s="86">
        <v>0</v>
      </c>
      <c r="L34" s="86">
        <v>40</v>
      </c>
      <c r="M34" s="86">
        <v>42.12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12</v>
      </c>
      <c r="I35" s="86">
        <v>12</v>
      </c>
      <c r="J35" s="88">
        <v>0</v>
      </c>
      <c r="K35" s="86">
        <v>85</v>
      </c>
      <c r="L35" s="86">
        <v>620</v>
      </c>
      <c r="M35" s="86">
        <v>652.88499999999999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7</v>
      </c>
      <c r="G36" s="86">
        <v>10</v>
      </c>
      <c r="H36" s="87">
        <v>13</v>
      </c>
      <c r="I36" s="86">
        <v>113</v>
      </c>
      <c r="J36" s="88">
        <v>0</v>
      </c>
      <c r="K36" s="86">
        <v>225</v>
      </c>
      <c r="L36" s="86">
        <v>292</v>
      </c>
      <c r="M36" s="86">
        <v>333.18700000000001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106</v>
      </c>
      <c r="F37" s="86">
        <v>311</v>
      </c>
      <c r="G37" s="86">
        <v>215</v>
      </c>
      <c r="H37" s="87">
        <v>65</v>
      </c>
      <c r="I37" s="86">
        <v>65</v>
      </c>
      <c r="J37" s="88">
        <v>65</v>
      </c>
      <c r="K37" s="86">
        <v>191</v>
      </c>
      <c r="L37" s="86">
        <v>71</v>
      </c>
      <c r="M37" s="86">
        <v>74.762999999999991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624</v>
      </c>
      <c r="F38" s="86">
        <v>713</v>
      </c>
      <c r="G38" s="86">
        <v>706</v>
      </c>
      <c r="H38" s="87">
        <v>1642</v>
      </c>
      <c r="I38" s="86">
        <v>1792</v>
      </c>
      <c r="J38" s="88">
        <v>1736</v>
      </c>
      <c r="K38" s="86">
        <v>1328</v>
      </c>
      <c r="L38" s="86">
        <v>1939</v>
      </c>
      <c r="M38" s="86">
        <v>1853.2169999999999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5039</v>
      </c>
      <c r="F39" s="86">
        <v>8925</v>
      </c>
      <c r="G39" s="86">
        <v>6834</v>
      </c>
      <c r="H39" s="87">
        <v>8918</v>
      </c>
      <c r="I39" s="86">
        <v>8918</v>
      </c>
      <c r="J39" s="88">
        <v>8638</v>
      </c>
      <c r="K39" s="86">
        <v>8608</v>
      </c>
      <c r="L39" s="86">
        <v>8839</v>
      </c>
      <c r="M39" s="86">
        <v>8377.5300000000007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3547</v>
      </c>
      <c r="F40" s="86">
        <v>3293</v>
      </c>
      <c r="G40" s="86">
        <v>4001</v>
      </c>
      <c r="H40" s="87">
        <v>1340</v>
      </c>
      <c r="I40" s="86">
        <v>1340</v>
      </c>
      <c r="J40" s="88">
        <v>1414</v>
      </c>
      <c r="K40" s="86">
        <v>2008</v>
      </c>
      <c r="L40" s="86">
        <v>1725</v>
      </c>
      <c r="M40" s="86">
        <v>1816.8319999999999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160</v>
      </c>
      <c r="F41" s="86">
        <v>222</v>
      </c>
      <c r="G41" s="86">
        <v>53</v>
      </c>
      <c r="H41" s="87">
        <v>105</v>
      </c>
      <c r="I41" s="86">
        <v>105</v>
      </c>
      <c r="J41" s="88">
        <v>596</v>
      </c>
      <c r="K41" s="86">
        <v>175</v>
      </c>
      <c r="L41" s="86">
        <v>115</v>
      </c>
      <c r="M41" s="86">
        <v>1053.095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11316</v>
      </c>
      <c r="F42" s="86">
        <v>6996</v>
      </c>
      <c r="G42" s="86">
        <v>6855</v>
      </c>
      <c r="H42" s="87">
        <v>6842</v>
      </c>
      <c r="I42" s="86">
        <v>9445</v>
      </c>
      <c r="J42" s="88">
        <v>10135</v>
      </c>
      <c r="K42" s="86">
        <v>8899</v>
      </c>
      <c r="L42" s="86">
        <v>8505</v>
      </c>
      <c r="M42" s="86">
        <v>8095.8160000000007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55</v>
      </c>
      <c r="F43" s="86">
        <v>265</v>
      </c>
      <c r="G43" s="86">
        <v>433</v>
      </c>
      <c r="H43" s="87">
        <v>575</v>
      </c>
      <c r="I43" s="86">
        <v>331</v>
      </c>
      <c r="J43" s="88">
        <v>429</v>
      </c>
      <c r="K43" s="86">
        <v>321</v>
      </c>
      <c r="L43" s="86">
        <v>1569</v>
      </c>
      <c r="M43" s="86">
        <v>1405.952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104</v>
      </c>
      <c r="F44" s="86">
        <v>484</v>
      </c>
      <c r="G44" s="86">
        <v>759</v>
      </c>
      <c r="H44" s="87">
        <v>225</v>
      </c>
      <c r="I44" s="86">
        <v>225</v>
      </c>
      <c r="J44" s="88">
        <v>435</v>
      </c>
      <c r="K44" s="86">
        <v>636</v>
      </c>
      <c r="L44" s="86">
        <v>308</v>
      </c>
      <c r="M44" s="86">
        <v>118.657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137</v>
      </c>
      <c r="F45" s="86">
        <v>319</v>
      </c>
      <c r="G45" s="86">
        <v>271</v>
      </c>
      <c r="H45" s="87">
        <v>217</v>
      </c>
      <c r="I45" s="86">
        <v>267</v>
      </c>
      <c r="J45" s="88">
        <v>224</v>
      </c>
      <c r="K45" s="86">
        <v>319</v>
      </c>
      <c r="L45" s="86">
        <v>417</v>
      </c>
      <c r="M45" s="86">
        <v>437.34499999999997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31</v>
      </c>
      <c r="F47" s="100">
        <f t="shared" ref="F47:M47" si="3">SUM(F48:F49)</f>
        <v>37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31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37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1238</v>
      </c>
      <c r="F51" s="72">
        <f t="shared" ref="F51:M51" si="4">F52+F59+F62+F63+F64+F72+F73</f>
        <v>1078</v>
      </c>
      <c r="G51" s="72">
        <f t="shared" si="4"/>
        <v>1273</v>
      </c>
      <c r="H51" s="73">
        <f t="shared" si="4"/>
        <v>200</v>
      </c>
      <c r="I51" s="72">
        <f t="shared" si="4"/>
        <v>248</v>
      </c>
      <c r="J51" s="74">
        <f t="shared" si="4"/>
        <v>248</v>
      </c>
      <c r="K51" s="72">
        <f t="shared" si="4"/>
        <v>200</v>
      </c>
      <c r="L51" s="72">
        <f t="shared" si="4"/>
        <v>200</v>
      </c>
      <c r="M51" s="72">
        <f t="shared" si="4"/>
        <v>210.6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1000</v>
      </c>
      <c r="F52" s="79">
        <f t="shared" ref="F52:M52" si="5">F53+F56</f>
        <v>931</v>
      </c>
      <c r="G52" s="79">
        <f t="shared" si="5"/>
        <v>1040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1000</v>
      </c>
      <c r="F56" s="100">
        <f t="shared" ref="F56:M56" si="7">SUM(F57:F58)</f>
        <v>931</v>
      </c>
      <c r="G56" s="100">
        <f t="shared" si="7"/>
        <v>1040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1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1000</v>
      </c>
      <c r="F58" s="93">
        <v>930</v>
      </c>
      <c r="G58" s="93">
        <v>1040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1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1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213</v>
      </c>
      <c r="F64" s="93">
        <f t="shared" ref="F64:M64" si="9">F65+F68</f>
        <v>142</v>
      </c>
      <c r="G64" s="93">
        <f t="shared" si="9"/>
        <v>86</v>
      </c>
      <c r="H64" s="94">
        <f t="shared" si="9"/>
        <v>200</v>
      </c>
      <c r="I64" s="93">
        <f t="shared" si="9"/>
        <v>200</v>
      </c>
      <c r="J64" s="95">
        <f t="shared" si="9"/>
        <v>200</v>
      </c>
      <c r="K64" s="93">
        <f t="shared" si="9"/>
        <v>200</v>
      </c>
      <c r="L64" s="93">
        <f t="shared" si="9"/>
        <v>200</v>
      </c>
      <c r="M64" s="93">
        <f t="shared" si="9"/>
        <v>210.6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205</v>
      </c>
      <c r="F65" s="100">
        <f t="shared" ref="F65:M65" si="10">SUM(F66:F67)</f>
        <v>122</v>
      </c>
      <c r="G65" s="100">
        <f t="shared" si="10"/>
        <v>86</v>
      </c>
      <c r="H65" s="101">
        <f t="shared" si="10"/>
        <v>200</v>
      </c>
      <c r="I65" s="100">
        <f t="shared" si="10"/>
        <v>200</v>
      </c>
      <c r="J65" s="102">
        <f t="shared" si="10"/>
        <v>200</v>
      </c>
      <c r="K65" s="100">
        <f t="shared" si="10"/>
        <v>200</v>
      </c>
      <c r="L65" s="100">
        <f t="shared" si="10"/>
        <v>200</v>
      </c>
      <c r="M65" s="100">
        <f t="shared" si="10"/>
        <v>210.6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205</v>
      </c>
      <c r="F66" s="79">
        <v>0</v>
      </c>
      <c r="G66" s="79">
        <v>0</v>
      </c>
      <c r="H66" s="80">
        <v>200</v>
      </c>
      <c r="I66" s="79">
        <v>200</v>
      </c>
      <c r="J66" s="81">
        <v>0</v>
      </c>
      <c r="K66" s="79">
        <v>200</v>
      </c>
      <c r="L66" s="79">
        <v>200</v>
      </c>
      <c r="M66" s="81">
        <v>210.6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122</v>
      </c>
      <c r="G67" s="93">
        <v>86</v>
      </c>
      <c r="H67" s="94">
        <v>0</v>
      </c>
      <c r="I67" s="93">
        <v>0</v>
      </c>
      <c r="J67" s="95">
        <v>200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8</v>
      </c>
      <c r="F68" s="86">
        <f t="shared" ref="F68:M68" si="11">SUM(F69:F70)</f>
        <v>20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8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20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25</v>
      </c>
      <c r="F73" s="86">
        <f t="shared" ref="F73:M73" si="12">SUM(F74:F75)</f>
        <v>5</v>
      </c>
      <c r="G73" s="86">
        <f t="shared" si="12"/>
        <v>146</v>
      </c>
      <c r="H73" s="87">
        <f t="shared" si="12"/>
        <v>0</v>
      </c>
      <c r="I73" s="86">
        <f t="shared" si="12"/>
        <v>48</v>
      </c>
      <c r="J73" s="88">
        <f t="shared" si="12"/>
        <v>48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17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8</v>
      </c>
      <c r="F75" s="93">
        <v>5</v>
      </c>
      <c r="G75" s="93">
        <v>146</v>
      </c>
      <c r="H75" s="94">
        <v>0</v>
      </c>
      <c r="I75" s="93">
        <v>48</v>
      </c>
      <c r="J75" s="95">
        <v>48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4326</v>
      </c>
      <c r="F77" s="72">
        <f t="shared" ref="F77:M77" si="13">F78+F81+F84+F85+F86+F87+F88</f>
        <v>1936</v>
      </c>
      <c r="G77" s="72">
        <f t="shared" si="13"/>
        <v>6610</v>
      </c>
      <c r="H77" s="73">
        <f t="shared" si="13"/>
        <v>817</v>
      </c>
      <c r="I77" s="72">
        <f t="shared" si="13"/>
        <v>6063</v>
      </c>
      <c r="J77" s="74">
        <f t="shared" si="13"/>
        <v>6063</v>
      </c>
      <c r="K77" s="72">
        <f t="shared" si="13"/>
        <v>4089</v>
      </c>
      <c r="L77" s="72">
        <f t="shared" si="13"/>
        <v>1022</v>
      </c>
      <c r="M77" s="72">
        <f t="shared" si="13"/>
        <v>1639.34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167</v>
      </c>
      <c r="F78" s="100">
        <f t="shared" ref="F78:M78" si="14">SUM(F79:F80)</f>
        <v>228</v>
      </c>
      <c r="G78" s="100">
        <f t="shared" si="14"/>
        <v>370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90</v>
      </c>
      <c r="L78" s="100">
        <f t="shared" si="14"/>
        <v>90</v>
      </c>
      <c r="M78" s="100">
        <f t="shared" si="14"/>
        <v>95.108999999999995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167</v>
      </c>
      <c r="F80" s="93">
        <v>228</v>
      </c>
      <c r="G80" s="93">
        <v>370</v>
      </c>
      <c r="H80" s="94">
        <v>0</v>
      </c>
      <c r="I80" s="93">
        <v>0</v>
      </c>
      <c r="J80" s="95">
        <v>0</v>
      </c>
      <c r="K80" s="93">
        <v>90</v>
      </c>
      <c r="L80" s="93">
        <v>90</v>
      </c>
      <c r="M80" s="93">
        <v>95.108999999999995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4018</v>
      </c>
      <c r="F81" s="86">
        <f t="shared" ref="F81:M81" si="15">SUM(F82:F83)</f>
        <v>1539</v>
      </c>
      <c r="G81" s="86">
        <f t="shared" si="15"/>
        <v>6240</v>
      </c>
      <c r="H81" s="87">
        <f t="shared" si="15"/>
        <v>817</v>
      </c>
      <c r="I81" s="86">
        <f t="shared" si="15"/>
        <v>6063</v>
      </c>
      <c r="J81" s="88">
        <f t="shared" si="15"/>
        <v>6063</v>
      </c>
      <c r="K81" s="86">
        <f t="shared" si="15"/>
        <v>3975</v>
      </c>
      <c r="L81" s="86">
        <f t="shared" si="15"/>
        <v>932</v>
      </c>
      <c r="M81" s="86">
        <f t="shared" si="15"/>
        <v>1544.231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1095</v>
      </c>
      <c r="F82" s="79">
        <v>927</v>
      </c>
      <c r="G82" s="79">
        <v>873</v>
      </c>
      <c r="H82" s="80">
        <v>0</v>
      </c>
      <c r="I82" s="79">
        <v>4430</v>
      </c>
      <c r="J82" s="81">
        <v>5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2923</v>
      </c>
      <c r="F83" s="93">
        <v>612</v>
      </c>
      <c r="G83" s="93">
        <v>5367</v>
      </c>
      <c r="H83" s="94">
        <v>817</v>
      </c>
      <c r="I83" s="93">
        <v>1633</v>
      </c>
      <c r="J83" s="95">
        <v>6058</v>
      </c>
      <c r="K83" s="93">
        <v>3975</v>
      </c>
      <c r="L83" s="93">
        <v>932</v>
      </c>
      <c r="M83" s="93">
        <v>1544.231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141</v>
      </c>
      <c r="F88" s="86">
        <v>169</v>
      </c>
      <c r="G88" s="86">
        <v>0</v>
      </c>
      <c r="H88" s="87">
        <v>0</v>
      </c>
      <c r="I88" s="86">
        <v>0</v>
      </c>
      <c r="J88" s="88">
        <v>0</v>
      </c>
      <c r="K88" s="86">
        <v>24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90390</v>
      </c>
      <c r="F92" s="46">
        <f t="shared" ref="F92:M92" si="16">F4+F51+F77+F90</f>
        <v>98543</v>
      </c>
      <c r="G92" s="46">
        <f t="shared" si="16"/>
        <v>102739</v>
      </c>
      <c r="H92" s="47">
        <f t="shared" si="16"/>
        <v>104683</v>
      </c>
      <c r="I92" s="46">
        <f t="shared" si="16"/>
        <v>117644</v>
      </c>
      <c r="J92" s="48">
        <f t="shared" si="16"/>
        <v>117644</v>
      </c>
      <c r="K92" s="46">
        <f t="shared" si="16"/>
        <v>126300</v>
      </c>
      <c r="L92" s="46">
        <f t="shared" si="16"/>
        <v>129682</v>
      </c>
      <c r="M92" s="46">
        <f t="shared" si="16"/>
        <v>136790.91800000001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43718</v>
      </c>
      <c r="F4" s="72">
        <f t="shared" ref="F4:M4" si="0">F5+F8+F47</f>
        <v>46708</v>
      </c>
      <c r="G4" s="72">
        <f t="shared" si="0"/>
        <v>48987</v>
      </c>
      <c r="H4" s="73">
        <f t="shared" si="0"/>
        <v>47509</v>
      </c>
      <c r="I4" s="72">
        <f t="shared" si="0"/>
        <v>49080</v>
      </c>
      <c r="J4" s="74">
        <f t="shared" si="0"/>
        <v>49080</v>
      </c>
      <c r="K4" s="72">
        <f t="shared" si="0"/>
        <v>53493</v>
      </c>
      <c r="L4" s="72">
        <f t="shared" si="0"/>
        <v>55010</v>
      </c>
      <c r="M4" s="72">
        <f t="shared" si="0"/>
        <v>57743.786999999997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25136</v>
      </c>
      <c r="F5" s="100">
        <f t="shared" ref="F5:M5" si="1">SUM(F6:F7)</f>
        <v>26185</v>
      </c>
      <c r="G5" s="100">
        <f t="shared" si="1"/>
        <v>28083</v>
      </c>
      <c r="H5" s="101">
        <f t="shared" si="1"/>
        <v>27861</v>
      </c>
      <c r="I5" s="100">
        <f t="shared" si="1"/>
        <v>29612</v>
      </c>
      <c r="J5" s="102">
        <f t="shared" si="1"/>
        <v>29612</v>
      </c>
      <c r="K5" s="100">
        <f t="shared" si="1"/>
        <v>32979</v>
      </c>
      <c r="L5" s="100">
        <f t="shared" si="1"/>
        <v>35566</v>
      </c>
      <c r="M5" s="100">
        <f t="shared" si="1"/>
        <v>37350.911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23355</v>
      </c>
      <c r="F6" s="79">
        <v>22299</v>
      </c>
      <c r="G6" s="79">
        <v>28083</v>
      </c>
      <c r="H6" s="80">
        <v>24220</v>
      </c>
      <c r="I6" s="79">
        <v>25971</v>
      </c>
      <c r="J6" s="81">
        <v>25971</v>
      </c>
      <c r="K6" s="79">
        <v>28547</v>
      </c>
      <c r="L6" s="79">
        <v>30547</v>
      </c>
      <c r="M6" s="79">
        <v>32066.633000000002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1781</v>
      </c>
      <c r="F7" s="93">
        <v>3886</v>
      </c>
      <c r="G7" s="93">
        <v>0</v>
      </c>
      <c r="H7" s="94">
        <v>3641</v>
      </c>
      <c r="I7" s="93">
        <v>3641</v>
      </c>
      <c r="J7" s="95">
        <v>3641</v>
      </c>
      <c r="K7" s="93">
        <v>4432</v>
      </c>
      <c r="L7" s="93">
        <v>5019</v>
      </c>
      <c r="M7" s="93">
        <v>5284.2780000000002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18551</v>
      </c>
      <c r="F8" s="100">
        <f t="shared" ref="F8:M8" si="2">SUM(F9:F46)</f>
        <v>20486</v>
      </c>
      <c r="G8" s="100">
        <f t="shared" si="2"/>
        <v>20904</v>
      </c>
      <c r="H8" s="101">
        <f t="shared" si="2"/>
        <v>19648</v>
      </c>
      <c r="I8" s="100">
        <f t="shared" si="2"/>
        <v>19468</v>
      </c>
      <c r="J8" s="102">
        <f t="shared" si="2"/>
        <v>19468</v>
      </c>
      <c r="K8" s="100">
        <f t="shared" si="2"/>
        <v>20514</v>
      </c>
      <c r="L8" s="100">
        <f t="shared" si="2"/>
        <v>19444</v>
      </c>
      <c r="M8" s="100">
        <f t="shared" si="2"/>
        <v>20392.876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175</v>
      </c>
      <c r="F9" s="79">
        <v>129</v>
      </c>
      <c r="G9" s="79">
        <v>171</v>
      </c>
      <c r="H9" s="80">
        <v>41</v>
      </c>
      <c r="I9" s="79">
        <v>41</v>
      </c>
      <c r="J9" s="81">
        <v>41</v>
      </c>
      <c r="K9" s="79">
        <v>43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303</v>
      </c>
      <c r="F10" s="86">
        <v>277</v>
      </c>
      <c r="G10" s="86">
        <v>154</v>
      </c>
      <c r="H10" s="87">
        <v>63</v>
      </c>
      <c r="I10" s="86">
        <v>63</v>
      </c>
      <c r="J10" s="88">
        <v>63</v>
      </c>
      <c r="K10" s="86">
        <v>80</v>
      </c>
      <c r="L10" s="86">
        <v>100</v>
      </c>
      <c r="M10" s="86">
        <v>106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111</v>
      </c>
      <c r="F11" s="86">
        <v>71</v>
      </c>
      <c r="G11" s="86">
        <v>58</v>
      </c>
      <c r="H11" s="87">
        <v>108</v>
      </c>
      <c r="I11" s="86">
        <v>108</v>
      </c>
      <c r="J11" s="88">
        <v>108</v>
      </c>
      <c r="K11" s="86">
        <v>113</v>
      </c>
      <c r="L11" s="86">
        <v>118</v>
      </c>
      <c r="M11" s="86">
        <v>123.59699999999999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1758</v>
      </c>
      <c r="F12" s="86">
        <v>2232</v>
      </c>
      <c r="G12" s="86">
        <v>2143</v>
      </c>
      <c r="H12" s="87">
        <v>2402</v>
      </c>
      <c r="I12" s="86">
        <v>2402</v>
      </c>
      <c r="J12" s="88">
        <v>2402</v>
      </c>
      <c r="K12" s="86">
        <v>2314</v>
      </c>
      <c r="L12" s="86">
        <v>1846</v>
      </c>
      <c r="M12" s="86">
        <v>1848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133</v>
      </c>
      <c r="G13" s="86">
        <v>114</v>
      </c>
      <c r="H13" s="87">
        <v>0</v>
      </c>
      <c r="I13" s="86">
        <v>0</v>
      </c>
      <c r="J13" s="88">
        <v>80</v>
      </c>
      <c r="K13" s="86">
        <v>22</v>
      </c>
      <c r="L13" s="86">
        <v>18</v>
      </c>
      <c r="M13" s="86">
        <v>19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98</v>
      </c>
      <c r="F14" s="86">
        <v>219</v>
      </c>
      <c r="G14" s="86">
        <v>132</v>
      </c>
      <c r="H14" s="87">
        <v>207</v>
      </c>
      <c r="I14" s="86">
        <v>207</v>
      </c>
      <c r="J14" s="88">
        <v>207</v>
      </c>
      <c r="K14" s="86">
        <v>146</v>
      </c>
      <c r="L14" s="86">
        <v>227</v>
      </c>
      <c r="M14" s="86">
        <v>238.59299999999999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36</v>
      </c>
      <c r="F15" s="86">
        <v>22</v>
      </c>
      <c r="G15" s="86">
        <v>778</v>
      </c>
      <c r="H15" s="87">
        <v>844</v>
      </c>
      <c r="I15" s="86">
        <v>844</v>
      </c>
      <c r="J15" s="88">
        <v>696</v>
      </c>
      <c r="K15" s="86">
        <v>830</v>
      </c>
      <c r="L15" s="86">
        <v>634</v>
      </c>
      <c r="M15" s="86">
        <v>847.09500000000003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802</v>
      </c>
      <c r="G16" s="86">
        <v>868</v>
      </c>
      <c r="H16" s="87">
        <v>7</v>
      </c>
      <c r="I16" s="86">
        <v>7</v>
      </c>
      <c r="J16" s="88">
        <v>155</v>
      </c>
      <c r="K16" s="86">
        <v>7</v>
      </c>
      <c r="L16" s="86">
        <v>7</v>
      </c>
      <c r="M16" s="86">
        <v>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33</v>
      </c>
      <c r="G17" s="86">
        <v>486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39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556</v>
      </c>
      <c r="F22" s="86">
        <v>444</v>
      </c>
      <c r="G22" s="86">
        <v>236</v>
      </c>
      <c r="H22" s="87">
        <v>1430</v>
      </c>
      <c r="I22" s="86">
        <v>1430</v>
      </c>
      <c r="J22" s="88">
        <v>1120</v>
      </c>
      <c r="K22" s="86">
        <v>1427</v>
      </c>
      <c r="L22" s="86">
        <v>960</v>
      </c>
      <c r="M22" s="86">
        <v>1010.8199999999999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14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194</v>
      </c>
      <c r="F24" s="86">
        <v>100</v>
      </c>
      <c r="G24" s="86">
        <v>320</v>
      </c>
      <c r="H24" s="87">
        <v>114</v>
      </c>
      <c r="I24" s="86">
        <v>114</v>
      </c>
      <c r="J24" s="88">
        <v>35</v>
      </c>
      <c r="K24" s="86">
        <v>121</v>
      </c>
      <c r="L24" s="86">
        <v>94</v>
      </c>
      <c r="M24" s="86">
        <v>257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511</v>
      </c>
      <c r="F25" s="86">
        <v>889</v>
      </c>
      <c r="G25" s="86">
        <v>150</v>
      </c>
      <c r="H25" s="87">
        <v>0</v>
      </c>
      <c r="I25" s="86">
        <v>0</v>
      </c>
      <c r="J25" s="88">
        <v>79</v>
      </c>
      <c r="K25" s="86">
        <v>99</v>
      </c>
      <c r="L25" s="86">
        <v>54</v>
      </c>
      <c r="M25" s="86">
        <v>110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23</v>
      </c>
      <c r="F29" s="86">
        <v>23</v>
      </c>
      <c r="G29" s="86">
        <v>39</v>
      </c>
      <c r="H29" s="87">
        <v>0</v>
      </c>
      <c r="I29" s="86">
        <v>0</v>
      </c>
      <c r="J29" s="88">
        <v>50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694</v>
      </c>
      <c r="F30" s="86">
        <v>563</v>
      </c>
      <c r="G30" s="86">
        <v>401</v>
      </c>
      <c r="H30" s="87">
        <v>305</v>
      </c>
      <c r="I30" s="86">
        <v>305</v>
      </c>
      <c r="J30" s="88">
        <v>305</v>
      </c>
      <c r="K30" s="86">
        <v>120</v>
      </c>
      <c r="L30" s="86">
        <v>135</v>
      </c>
      <c r="M30" s="86">
        <v>142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52</v>
      </c>
      <c r="F32" s="86">
        <v>16</v>
      </c>
      <c r="G32" s="86">
        <v>4</v>
      </c>
      <c r="H32" s="87">
        <v>0</v>
      </c>
      <c r="I32" s="86">
        <v>0</v>
      </c>
      <c r="J32" s="88">
        <v>0</v>
      </c>
      <c r="K32" s="86">
        <v>24</v>
      </c>
      <c r="L32" s="86">
        <v>74</v>
      </c>
      <c r="M32" s="86">
        <v>78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72</v>
      </c>
      <c r="L35" s="86">
        <v>75</v>
      </c>
      <c r="M35" s="86">
        <v>79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14</v>
      </c>
      <c r="F37" s="86">
        <v>137</v>
      </c>
      <c r="G37" s="86">
        <v>184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181</v>
      </c>
      <c r="F38" s="86">
        <v>340</v>
      </c>
      <c r="G38" s="86">
        <v>366</v>
      </c>
      <c r="H38" s="87">
        <v>1292</v>
      </c>
      <c r="I38" s="86">
        <v>1292</v>
      </c>
      <c r="J38" s="88">
        <v>1292</v>
      </c>
      <c r="K38" s="86">
        <v>816</v>
      </c>
      <c r="L38" s="86">
        <v>981</v>
      </c>
      <c r="M38" s="86">
        <v>949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4695</v>
      </c>
      <c r="F39" s="86">
        <v>8019</v>
      </c>
      <c r="G39" s="86">
        <v>6834</v>
      </c>
      <c r="H39" s="87">
        <v>8890</v>
      </c>
      <c r="I39" s="86">
        <v>8890</v>
      </c>
      <c r="J39" s="88">
        <v>8529</v>
      </c>
      <c r="K39" s="86">
        <v>8603</v>
      </c>
      <c r="L39" s="86">
        <v>8765</v>
      </c>
      <c r="M39" s="86">
        <v>8300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2596</v>
      </c>
      <c r="F40" s="86">
        <v>3293</v>
      </c>
      <c r="G40" s="86">
        <v>4026</v>
      </c>
      <c r="H40" s="87">
        <v>1009</v>
      </c>
      <c r="I40" s="86">
        <v>1009</v>
      </c>
      <c r="J40" s="88">
        <v>1009</v>
      </c>
      <c r="K40" s="86">
        <v>1358</v>
      </c>
      <c r="L40" s="86">
        <v>1407</v>
      </c>
      <c r="M40" s="86">
        <v>1481.5709999999999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932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6438</v>
      </c>
      <c r="F42" s="86">
        <v>2379</v>
      </c>
      <c r="G42" s="86">
        <v>2783</v>
      </c>
      <c r="H42" s="87">
        <v>2793</v>
      </c>
      <c r="I42" s="86">
        <v>2613</v>
      </c>
      <c r="J42" s="88">
        <v>3157</v>
      </c>
      <c r="K42" s="86">
        <v>4001</v>
      </c>
      <c r="L42" s="86">
        <v>3310</v>
      </c>
      <c r="M42" s="86">
        <v>3397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</v>
      </c>
      <c r="F43" s="86">
        <v>125</v>
      </c>
      <c r="G43" s="86">
        <v>289</v>
      </c>
      <c r="H43" s="87">
        <v>0</v>
      </c>
      <c r="I43" s="86">
        <v>0</v>
      </c>
      <c r="J43" s="88">
        <v>0</v>
      </c>
      <c r="K43" s="86">
        <v>57</v>
      </c>
      <c r="L43" s="86">
        <v>378</v>
      </c>
      <c r="M43" s="86">
        <v>398.03399999999999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78</v>
      </c>
      <c r="F44" s="86">
        <v>191</v>
      </c>
      <c r="G44" s="86">
        <v>232</v>
      </c>
      <c r="H44" s="87">
        <v>122</v>
      </c>
      <c r="I44" s="86">
        <v>122</v>
      </c>
      <c r="J44" s="88">
        <v>119</v>
      </c>
      <c r="K44" s="86">
        <v>239</v>
      </c>
      <c r="L44" s="86">
        <v>239</v>
      </c>
      <c r="M44" s="86">
        <v>46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18</v>
      </c>
      <c r="F45" s="86">
        <v>10</v>
      </c>
      <c r="G45" s="86">
        <v>136</v>
      </c>
      <c r="H45" s="87">
        <v>21</v>
      </c>
      <c r="I45" s="86">
        <v>21</v>
      </c>
      <c r="J45" s="88">
        <v>21</v>
      </c>
      <c r="K45" s="86">
        <v>22</v>
      </c>
      <c r="L45" s="86">
        <v>22</v>
      </c>
      <c r="M45" s="86">
        <v>23.165999999999997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31</v>
      </c>
      <c r="F47" s="100">
        <f t="shared" ref="F47:M47" si="3">SUM(F48:F49)</f>
        <v>37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31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37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221</v>
      </c>
      <c r="F51" s="72">
        <f t="shared" ref="F51:M51" si="4">F52+F59+F62+F63+F64+F72+F73</f>
        <v>123</v>
      </c>
      <c r="G51" s="72">
        <f t="shared" si="4"/>
        <v>209</v>
      </c>
      <c r="H51" s="73">
        <f t="shared" si="4"/>
        <v>200</v>
      </c>
      <c r="I51" s="72">
        <f t="shared" si="4"/>
        <v>200</v>
      </c>
      <c r="J51" s="74">
        <f t="shared" si="4"/>
        <v>200</v>
      </c>
      <c r="K51" s="72">
        <f t="shared" si="4"/>
        <v>200</v>
      </c>
      <c r="L51" s="72">
        <f t="shared" si="4"/>
        <v>200</v>
      </c>
      <c r="M51" s="72">
        <f t="shared" si="4"/>
        <v>210.6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1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1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1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1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1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213</v>
      </c>
      <c r="F64" s="93">
        <f t="shared" ref="F64:M64" si="9">F65+F68</f>
        <v>122</v>
      </c>
      <c r="G64" s="93">
        <f t="shared" si="9"/>
        <v>86</v>
      </c>
      <c r="H64" s="94">
        <f t="shared" si="9"/>
        <v>200</v>
      </c>
      <c r="I64" s="93">
        <f t="shared" si="9"/>
        <v>200</v>
      </c>
      <c r="J64" s="95">
        <f t="shared" si="9"/>
        <v>200</v>
      </c>
      <c r="K64" s="93">
        <f t="shared" si="9"/>
        <v>200</v>
      </c>
      <c r="L64" s="93">
        <f t="shared" si="9"/>
        <v>200</v>
      </c>
      <c r="M64" s="93">
        <f t="shared" si="9"/>
        <v>210.6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205</v>
      </c>
      <c r="F65" s="100">
        <f t="shared" ref="F65:M65" si="10">SUM(F66:F67)</f>
        <v>122</v>
      </c>
      <c r="G65" s="100">
        <f t="shared" si="10"/>
        <v>86</v>
      </c>
      <c r="H65" s="101">
        <f t="shared" si="10"/>
        <v>200</v>
      </c>
      <c r="I65" s="100">
        <f t="shared" si="10"/>
        <v>200</v>
      </c>
      <c r="J65" s="102">
        <f t="shared" si="10"/>
        <v>200</v>
      </c>
      <c r="K65" s="100">
        <f t="shared" si="10"/>
        <v>200</v>
      </c>
      <c r="L65" s="100">
        <f t="shared" si="10"/>
        <v>200</v>
      </c>
      <c r="M65" s="100">
        <f t="shared" si="10"/>
        <v>210.6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205</v>
      </c>
      <c r="F66" s="79">
        <v>0</v>
      </c>
      <c r="G66" s="79">
        <v>0</v>
      </c>
      <c r="H66" s="80">
        <v>200</v>
      </c>
      <c r="I66" s="79">
        <v>200</v>
      </c>
      <c r="J66" s="81">
        <v>0</v>
      </c>
      <c r="K66" s="79">
        <v>200</v>
      </c>
      <c r="L66" s="79">
        <v>200</v>
      </c>
      <c r="M66" s="81">
        <v>210.6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122</v>
      </c>
      <c r="G67" s="93">
        <v>86</v>
      </c>
      <c r="H67" s="94">
        <v>0</v>
      </c>
      <c r="I67" s="93">
        <v>0</v>
      </c>
      <c r="J67" s="95">
        <v>200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8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8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8</v>
      </c>
      <c r="F73" s="86">
        <f t="shared" ref="F73:M73" si="12">SUM(F74:F75)</f>
        <v>0</v>
      </c>
      <c r="G73" s="86">
        <f t="shared" si="12"/>
        <v>122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8</v>
      </c>
      <c r="F75" s="93">
        <v>0</v>
      </c>
      <c r="G75" s="93">
        <v>122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1956</v>
      </c>
      <c r="F77" s="72">
        <f t="shared" ref="F77:M77" si="13">F78+F81+F84+F85+F86+F87+F88</f>
        <v>1216</v>
      </c>
      <c r="G77" s="72">
        <f t="shared" si="13"/>
        <v>1063</v>
      </c>
      <c r="H77" s="73">
        <f t="shared" si="13"/>
        <v>190</v>
      </c>
      <c r="I77" s="72">
        <f t="shared" si="13"/>
        <v>620</v>
      </c>
      <c r="J77" s="74">
        <f t="shared" si="13"/>
        <v>620</v>
      </c>
      <c r="K77" s="72">
        <f t="shared" si="13"/>
        <v>656</v>
      </c>
      <c r="L77" s="72">
        <f t="shared" si="13"/>
        <v>150</v>
      </c>
      <c r="M77" s="72">
        <f t="shared" si="13"/>
        <v>576.03300000000002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30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30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1916</v>
      </c>
      <c r="F81" s="86">
        <f t="shared" ref="F81:M81" si="15">SUM(F82:F83)</f>
        <v>1216</v>
      </c>
      <c r="G81" s="86">
        <f t="shared" si="15"/>
        <v>1063</v>
      </c>
      <c r="H81" s="87">
        <f t="shared" si="15"/>
        <v>190</v>
      </c>
      <c r="I81" s="86">
        <f t="shared" si="15"/>
        <v>620</v>
      </c>
      <c r="J81" s="88">
        <f t="shared" si="15"/>
        <v>620</v>
      </c>
      <c r="K81" s="86">
        <f t="shared" si="15"/>
        <v>656</v>
      </c>
      <c r="L81" s="86">
        <f t="shared" si="15"/>
        <v>150</v>
      </c>
      <c r="M81" s="86">
        <f t="shared" si="15"/>
        <v>576.03300000000002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854</v>
      </c>
      <c r="F82" s="79">
        <v>927</v>
      </c>
      <c r="G82" s="79">
        <v>873</v>
      </c>
      <c r="H82" s="80">
        <v>0</v>
      </c>
      <c r="I82" s="79">
        <v>430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1062</v>
      </c>
      <c r="F83" s="93">
        <v>289</v>
      </c>
      <c r="G83" s="93">
        <v>190</v>
      </c>
      <c r="H83" s="94">
        <v>190</v>
      </c>
      <c r="I83" s="93">
        <v>190</v>
      </c>
      <c r="J83" s="95">
        <v>620</v>
      </c>
      <c r="K83" s="93">
        <v>656</v>
      </c>
      <c r="L83" s="93">
        <v>150</v>
      </c>
      <c r="M83" s="93">
        <v>576.03300000000002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10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45895</v>
      </c>
      <c r="F92" s="46">
        <f t="shared" ref="F92:M92" si="16">F4+F51+F77+F90</f>
        <v>48047</v>
      </c>
      <c r="G92" s="46">
        <f t="shared" si="16"/>
        <v>50259</v>
      </c>
      <c r="H92" s="47">
        <f t="shared" si="16"/>
        <v>47899</v>
      </c>
      <c r="I92" s="46">
        <f t="shared" si="16"/>
        <v>49900</v>
      </c>
      <c r="J92" s="48">
        <f t="shared" si="16"/>
        <v>49900</v>
      </c>
      <c r="K92" s="46">
        <f t="shared" si="16"/>
        <v>54349</v>
      </c>
      <c r="L92" s="46">
        <f t="shared" si="16"/>
        <v>55360</v>
      </c>
      <c r="M92" s="46">
        <f t="shared" si="16"/>
        <v>58530.42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6922</v>
      </c>
      <c r="F4" s="72">
        <f t="shared" ref="F4:M4" si="0">F5+F8+F47</f>
        <v>7610</v>
      </c>
      <c r="G4" s="72">
        <f t="shared" si="0"/>
        <v>6398</v>
      </c>
      <c r="H4" s="73">
        <f t="shared" si="0"/>
        <v>8587</v>
      </c>
      <c r="I4" s="72">
        <f t="shared" si="0"/>
        <v>8561</v>
      </c>
      <c r="J4" s="74">
        <f t="shared" si="0"/>
        <v>8561</v>
      </c>
      <c r="K4" s="72">
        <f t="shared" si="0"/>
        <v>8907</v>
      </c>
      <c r="L4" s="72">
        <f t="shared" si="0"/>
        <v>9715</v>
      </c>
      <c r="M4" s="72">
        <f t="shared" si="0"/>
        <v>10135.251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5398</v>
      </c>
      <c r="F5" s="100">
        <f t="shared" ref="F5:M5" si="1">SUM(F6:F7)</f>
        <v>5489</v>
      </c>
      <c r="G5" s="100">
        <f t="shared" si="1"/>
        <v>5433</v>
      </c>
      <c r="H5" s="101">
        <f t="shared" si="1"/>
        <v>7275</v>
      </c>
      <c r="I5" s="100">
        <f t="shared" si="1"/>
        <v>7275</v>
      </c>
      <c r="J5" s="102">
        <f t="shared" si="1"/>
        <v>7275</v>
      </c>
      <c r="K5" s="100">
        <f t="shared" si="1"/>
        <v>7573</v>
      </c>
      <c r="L5" s="100">
        <f t="shared" si="1"/>
        <v>8227</v>
      </c>
      <c r="M5" s="100">
        <f t="shared" si="1"/>
        <v>8663.3559999999998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4973</v>
      </c>
      <c r="F6" s="79">
        <v>5004</v>
      </c>
      <c r="G6" s="79">
        <v>5433</v>
      </c>
      <c r="H6" s="80">
        <v>6888</v>
      </c>
      <c r="I6" s="79">
        <v>6888</v>
      </c>
      <c r="J6" s="81">
        <v>6888</v>
      </c>
      <c r="K6" s="79">
        <v>6854</v>
      </c>
      <c r="L6" s="79">
        <v>7715</v>
      </c>
      <c r="M6" s="79">
        <v>8124.22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425</v>
      </c>
      <c r="F7" s="93">
        <v>485</v>
      </c>
      <c r="G7" s="93">
        <v>0</v>
      </c>
      <c r="H7" s="94">
        <v>387</v>
      </c>
      <c r="I7" s="93">
        <v>387</v>
      </c>
      <c r="J7" s="95">
        <v>387</v>
      </c>
      <c r="K7" s="93">
        <v>719</v>
      </c>
      <c r="L7" s="93">
        <v>512</v>
      </c>
      <c r="M7" s="93">
        <v>539.13599999999997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1524</v>
      </c>
      <c r="F8" s="100">
        <f t="shared" ref="F8:M8" si="2">SUM(F9:F46)</f>
        <v>2121</v>
      </c>
      <c r="G8" s="100">
        <f t="shared" si="2"/>
        <v>965</v>
      </c>
      <c r="H8" s="101">
        <f t="shared" si="2"/>
        <v>1312</v>
      </c>
      <c r="I8" s="100">
        <f t="shared" si="2"/>
        <v>1286</v>
      </c>
      <c r="J8" s="102">
        <f t="shared" si="2"/>
        <v>1286</v>
      </c>
      <c r="K8" s="100">
        <f t="shared" si="2"/>
        <v>1334</v>
      </c>
      <c r="L8" s="100">
        <f t="shared" si="2"/>
        <v>1488</v>
      </c>
      <c r="M8" s="100">
        <f t="shared" si="2"/>
        <v>1471.895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34</v>
      </c>
      <c r="F9" s="79">
        <v>18</v>
      </c>
      <c r="G9" s="79">
        <v>15</v>
      </c>
      <c r="H9" s="80">
        <v>75</v>
      </c>
      <c r="I9" s="79">
        <v>75</v>
      </c>
      <c r="J9" s="81">
        <v>65</v>
      </c>
      <c r="K9" s="79">
        <v>79</v>
      </c>
      <c r="L9" s="79">
        <v>133</v>
      </c>
      <c r="M9" s="79">
        <v>139.65700000000001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9</v>
      </c>
      <c r="G10" s="86">
        <v>50</v>
      </c>
      <c r="H10" s="87">
        <v>44</v>
      </c>
      <c r="I10" s="86">
        <v>44</v>
      </c>
      <c r="J10" s="88">
        <v>44</v>
      </c>
      <c r="K10" s="86">
        <v>37</v>
      </c>
      <c r="L10" s="86">
        <v>58</v>
      </c>
      <c r="M10" s="86">
        <v>61.106000000000002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144</v>
      </c>
      <c r="G11" s="86">
        <v>1</v>
      </c>
      <c r="H11" s="87">
        <v>114</v>
      </c>
      <c r="I11" s="86">
        <v>114</v>
      </c>
      <c r="J11" s="88">
        <v>114</v>
      </c>
      <c r="K11" s="86">
        <v>39</v>
      </c>
      <c r="L11" s="86">
        <v>115</v>
      </c>
      <c r="M11" s="86">
        <v>121.378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55</v>
      </c>
      <c r="F13" s="86">
        <v>18</v>
      </c>
      <c r="G13" s="86">
        <v>43</v>
      </c>
      <c r="H13" s="87">
        <v>0</v>
      </c>
      <c r="I13" s="86">
        <v>0</v>
      </c>
      <c r="J13" s="88">
        <v>0</v>
      </c>
      <c r="K13" s="86">
        <v>34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27</v>
      </c>
      <c r="F14" s="86">
        <v>31</v>
      </c>
      <c r="G14" s="86">
        <v>9</v>
      </c>
      <c r="H14" s="87">
        <v>64</v>
      </c>
      <c r="I14" s="86">
        <v>64</v>
      </c>
      <c r="J14" s="88">
        <v>119</v>
      </c>
      <c r="K14" s="86">
        <v>65</v>
      </c>
      <c r="L14" s="86">
        <v>80</v>
      </c>
      <c r="M14" s="86">
        <v>84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16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31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45</v>
      </c>
      <c r="F17" s="86">
        <v>93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12</v>
      </c>
      <c r="M17" s="86">
        <v>12.635999999999999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6</v>
      </c>
      <c r="L19" s="86">
        <v>56</v>
      </c>
      <c r="M19" s="86">
        <v>59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62</v>
      </c>
      <c r="F22" s="86">
        <v>0</v>
      </c>
      <c r="G22" s="86">
        <v>1</v>
      </c>
      <c r="H22" s="87">
        <v>0</v>
      </c>
      <c r="I22" s="86">
        <v>0</v>
      </c>
      <c r="J22" s="88">
        <v>0</v>
      </c>
      <c r="K22" s="86">
        <v>13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278</v>
      </c>
      <c r="F25" s="86">
        <v>724</v>
      </c>
      <c r="G25" s="86">
        <v>12</v>
      </c>
      <c r="H25" s="87">
        <v>500</v>
      </c>
      <c r="I25" s="86">
        <v>500</v>
      </c>
      <c r="J25" s="88">
        <v>371</v>
      </c>
      <c r="K25" s="86">
        <v>174</v>
      </c>
      <c r="L25" s="86">
        <v>327</v>
      </c>
      <c r="M25" s="86">
        <v>245.34899999999999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30</v>
      </c>
      <c r="K27" s="86">
        <v>15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3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5</v>
      </c>
      <c r="G32" s="86">
        <v>21</v>
      </c>
      <c r="H32" s="87">
        <v>0</v>
      </c>
      <c r="I32" s="86">
        <v>0</v>
      </c>
      <c r="J32" s="88">
        <v>1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1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63</v>
      </c>
      <c r="M35" s="86">
        <v>66.338999999999999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1</v>
      </c>
      <c r="I36" s="86">
        <v>1</v>
      </c>
      <c r="J36" s="88">
        <v>0</v>
      </c>
      <c r="K36" s="86">
        <v>12</v>
      </c>
      <c r="L36" s="86">
        <v>17</v>
      </c>
      <c r="M36" s="86">
        <v>17.901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57</v>
      </c>
      <c r="G37" s="86">
        <v>0</v>
      </c>
      <c r="H37" s="87">
        <v>65</v>
      </c>
      <c r="I37" s="86">
        <v>65</v>
      </c>
      <c r="J37" s="88">
        <v>65</v>
      </c>
      <c r="K37" s="86">
        <v>6</v>
      </c>
      <c r="L37" s="86">
        <v>71</v>
      </c>
      <c r="M37" s="86">
        <v>74.762999999999991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112</v>
      </c>
      <c r="F38" s="86">
        <v>64</v>
      </c>
      <c r="G38" s="86">
        <v>63</v>
      </c>
      <c r="H38" s="87">
        <v>0</v>
      </c>
      <c r="I38" s="86">
        <v>0</v>
      </c>
      <c r="J38" s="88">
        <v>84</v>
      </c>
      <c r="K38" s="86">
        <v>26</v>
      </c>
      <c r="L38" s="86">
        <v>180</v>
      </c>
      <c r="M38" s="86">
        <v>40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124</v>
      </c>
      <c r="G39" s="86">
        <v>0</v>
      </c>
      <c r="H39" s="87">
        <v>27</v>
      </c>
      <c r="I39" s="86">
        <v>27</v>
      </c>
      <c r="J39" s="88">
        <v>27</v>
      </c>
      <c r="K39" s="86">
        <v>0</v>
      </c>
      <c r="L39" s="86">
        <v>64</v>
      </c>
      <c r="M39" s="86">
        <v>67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84</v>
      </c>
      <c r="I40" s="86">
        <v>84</v>
      </c>
      <c r="J40" s="88">
        <v>0</v>
      </c>
      <c r="K40" s="86">
        <v>0</v>
      </c>
      <c r="L40" s="86">
        <v>47</v>
      </c>
      <c r="M40" s="86">
        <v>49.491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88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783</v>
      </c>
      <c r="F42" s="86">
        <v>638</v>
      </c>
      <c r="G42" s="86">
        <v>534</v>
      </c>
      <c r="H42" s="87">
        <v>338</v>
      </c>
      <c r="I42" s="86">
        <v>312</v>
      </c>
      <c r="J42" s="88">
        <v>338</v>
      </c>
      <c r="K42" s="86">
        <v>707</v>
      </c>
      <c r="L42" s="86">
        <v>265</v>
      </c>
      <c r="M42" s="86">
        <v>433.27499999999998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79</v>
      </c>
      <c r="G43" s="86">
        <v>57</v>
      </c>
      <c r="H43" s="87">
        <v>0</v>
      </c>
      <c r="I43" s="86">
        <v>0</v>
      </c>
      <c r="J43" s="88">
        <v>0</v>
      </c>
      <c r="K43" s="86">
        <v>46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41</v>
      </c>
      <c r="G44" s="86">
        <v>65</v>
      </c>
      <c r="H44" s="87">
        <v>0</v>
      </c>
      <c r="I44" s="86">
        <v>0</v>
      </c>
      <c r="J44" s="88">
        <v>0</v>
      </c>
      <c r="K44" s="86">
        <v>25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40</v>
      </c>
      <c r="F45" s="86">
        <v>42</v>
      </c>
      <c r="G45" s="86">
        <v>77</v>
      </c>
      <c r="H45" s="87">
        <v>0</v>
      </c>
      <c r="I45" s="86">
        <v>0</v>
      </c>
      <c r="J45" s="88">
        <v>28</v>
      </c>
      <c r="K45" s="86">
        <v>50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333</v>
      </c>
      <c r="F77" s="72">
        <f t="shared" ref="F77:M77" si="13">F78+F81+F84+F85+F86+F87+F88</f>
        <v>287</v>
      </c>
      <c r="G77" s="72">
        <f t="shared" si="13"/>
        <v>1105</v>
      </c>
      <c r="H77" s="73">
        <f t="shared" si="13"/>
        <v>103</v>
      </c>
      <c r="I77" s="72">
        <f t="shared" si="13"/>
        <v>129</v>
      </c>
      <c r="J77" s="74">
        <f t="shared" si="13"/>
        <v>129</v>
      </c>
      <c r="K77" s="72">
        <f t="shared" si="13"/>
        <v>661</v>
      </c>
      <c r="L77" s="72">
        <f t="shared" si="13"/>
        <v>272</v>
      </c>
      <c r="M77" s="72">
        <f t="shared" si="13"/>
        <v>381.06899999999996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202</v>
      </c>
      <c r="F81" s="86">
        <f t="shared" ref="F81:M81" si="15">SUM(F82:F83)</f>
        <v>118</v>
      </c>
      <c r="G81" s="86">
        <f t="shared" si="15"/>
        <v>1105</v>
      </c>
      <c r="H81" s="87">
        <f t="shared" si="15"/>
        <v>103</v>
      </c>
      <c r="I81" s="86">
        <f t="shared" si="15"/>
        <v>129</v>
      </c>
      <c r="J81" s="88">
        <f t="shared" si="15"/>
        <v>129</v>
      </c>
      <c r="K81" s="86">
        <f t="shared" si="15"/>
        <v>661</v>
      </c>
      <c r="L81" s="86">
        <f t="shared" si="15"/>
        <v>272</v>
      </c>
      <c r="M81" s="86">
        <f t="shared" si="15"/>
        <v>381.06899999999996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202</v>
      </c>
      <c r="F83" s="93">
        <v>118</v>
      </c>
      <c r="G83" s="93">
        <v>1105</v>
      </c>
      <c r="H83" s="94">
        <v>103</v>
      </c>
      <c r="I83" s="93">
        <v>129</v>
      </c>
      <c r="J83" s="95">
        <v>129</v>
      </c>
      <c r="K83" s="93">
        <v>661</v>
      </c>
      <c r="L83" s="93">
        <v>272</v>
      </c>
      <c r="M83" s="93">
        <v>381.06899999999996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131</v>
      </c>
      <c r="F88" s="86">
        <v>169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7255</v>
      </c>
      <c r="F92" s="46">
        <f t="shared" ref="F92:M92" si="16">F4+F51+F77+F90</f>
        <v>7897</v>
      </c>
      <c r="G92" s="46">
        <f t="shared" si="16"/>
        <v>7503</v>
      </c>
      <c r="H92" s="47">
        <f t="shared" si="16"/>
        <v>8690</v>
      </c>
      <c r="I92" s="46">
        <f t="shared" si="16"/>
        <v>8690</v>
      </c>
      <c r="J92" s="48">
        <f t="shared" si="16"/>
        <v>8690</v>
      </c>
      <c r="K92" s="46">
        <f t="shared" si="16"/>
        <v>9568</v>
      </c>
      <c r="L92" s="46">
        <f t="shared" si="16"/>
        <v>9987</v>
      </c>
      <c r="M92" s="46">
        <f t="shared" si="16"/>
        <v>10516.32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165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5" t="s">
        <v>144</v>
      </c>
      <c r="C4" s="33">
        <v>45895</v>
      </c>
      <c r="D4" s="33">
        <v>48047</v>
      </c>
      <c r="E4" s="33">
        <v>50259</v>
      </c>
      <c r="F4" s="27">
        <v>47899</v>
      </c>
      <c r="G4" s="28">
        <v>49900</v>
      </c>
      <c r="H4" s="29">
        <v>49900</v>
      </c>
      <c r="I4" s="33">
        <v>54349</v>
      </c>
      <c r="J4" s="33">
        <v>55360</v>
      </c>
      <c r="K4" s="33">
        <v>58530.42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134</v>
      </c>
      <c r="C5" s="33">
        <v>7255</v>
      </c>
      <c r="D5" s="33">
        <v>7897</v>
      </c>
      <c r="E5" s="33">
        <v>7503</v>
      </c>
      <c r="F5" s="32">
        <v>8690</v>
      </c>
      <c r="G5" s="33">
        <v>8690</v>
      </c>
      <c r="H5" s="34">
        <v>8690</v>
      </c>
      <c r="I5" s="33">
        <v>9568</v>
      </c>
      <c r="J5" s="33">
        <v>9987</v>
      </c>
      <c r="K5" s="33">
        <v>10516.32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135</v>
      </c>
      <c r="C6" s="33">
        <v>4170</v>
      </c>
      <c r="D6" s="33">
        <v>4835</v>
      </c>
      <c r="E6" s="33">
        <v>8754</v>
      </c>
      <c r="F6" s="32">
        <v>9417</v>
      </c>
      <c r="G6" s="33">
        <v>9677</v>
      </c>
      <c r="H6" s="34">
        <v>9677</v>
      </c>
      <c r="I6" s="33">
        <v>11424</v>
      </c>
      <c r="J6" s="33">
        <v>13402</v>
      </c>
      <c r="K6" s="33">
        <v>14111.628999999999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138</v>
      </c>
      <c r="C7" s="33">
        <v>8760</v>
      </c>
      <c r="D7" s="33">
        <v>11093</v>
      </c>
      <c r="E7" s="33">
        <v>11004</v>
      </c>
      <c r="F7" s="32">
        <v>11017</v>
      </c>
      <c r="G7" s="33">
        <v>10806</v>
      </c>
      <c r="H7" s="34">
        <v>10806</v>
      </c>
      <c r="I7" s="33">
        <v>12324</v>
      </c>
      <c r="J7" s="33">
        <v>13254</v>
      </c>
      <c r="K7" s="33">
        <v>14424.761999999997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139</v>
      </c>
      <c r="C8" s="33">
        <v>18710</v>
      </c>
      <c r="D8" s="33">
        <v>19793</v>
      </c>
      <c r="E8" s="33">
        <v>16278</v>
      </c>
      <c r="F8" s="32">
        <v>17673</v>
      </c>
      <c r="G8" s="33">
        <v>28197</v>
      </c>
      <c r="H8" s="34">
        <v>28197</v>
      </c>
      <c r="I8" s="33">
        <v>27463</v>
      </c>
      <c r="J8" s="33">
        <v>27466</v>
      </c>
      <c r="K8" s="33">
        <v>28453.498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140</v>
      </c>
      <c r="C9" s="33">
        <v>5600</v>
      </c>
      <c r="D9" s="33">
        <v>6878</v>
      </c>
      <c r="E9" s="33">
        <v>8941</v>
      </c>
      <c r="F9" s="32">
        <v>9987</v>
      </c>
      <c r="G9" s="33">
        <v>10374</v>
      </c>
      <c r="H9" s="34">
        <v>10374</v>
      </c>
      <c r="I9" s="33">
        <v>11172</v>
      </c>
      <c r="J9" s="33">
        <v>10213</v>
      </c>
      <c r="K9" s="33">
        <v>10754.289000000001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141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142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143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145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136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137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131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132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133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90390</v>
      </c>
      <c r="D19" s="46">
        <f t="shared" ref="D19:K19" si="1">SUM(D4:D18)</f>
        <v>98543</v>
      </c>
      <c r="E19" s="46">
        <f t="shared" si="1"/>
        <v>102739</v>
      </c>
      <c r="F19" s="47">
        <f t="shared" si="1"/>
        <v>104683</v>
      </c>
      <c r="G19" s="46">
        <f t="shared" si="1"/>
        <v>117644</v>
      </c>
      <c r="H19" s="48">
        <f t="shared" si="1"/>
        <v>117644</v>
      </c>
      <c r="I19" s="46">
        <f t="shared" si="1"/>
        <v>126300</v>
      </c>
      <c r="J19" s="46">
        <f t="shared" si="1"/>
        <v>129682</v>
      </c>
      <c r="K19" s="46">
        <f t="shared" si="1"/>
        <v>136790.91799999998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4104</v>
      </c>
      <c r="F4" s="72">
        <f t="shared" ref="F4:M4" si="0">F5+F8+F47</f>
        <v>4835</v>
      </c>
      <c r="G4" s="72">
        <f t="shared" si="0"/>
        <v>7791</v>
      </c>
      <c r="H4" s="73">
        <f t="shared" si="0"/>
        <v>9337</v>
      </c>
      <c r="I4" s="72">
        <f t="shared" si="0"/>
        <v>9562</v>
      </c>
      <c r="J4" s="74">
        <f t="shared" si="0"/>
        <v>9562</v>
      </c>
      <c r="K4" s="72">
        <f t="shared" si="0"/>
        <v>11299</v>
      </c>
      <c r="L4" s="72">
        <f t="shared" si="0"/>
        <v>13252</v>
      </c>
      <c r="M4" s="72">
        <f t="shared" si="0"/>
        <v>13953.847999999998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3494</v>
      </c>
      <c r="F5" s="100">
        <f t="shared" ref="F5:M5" si="1">SUM(F6:F7)</f>
        <v>3586</v>
      </c>
      <c r="G5" s="100">
        <f t="shared" si="1"/>
        <v>7088</v>
      </c>
      <c r="H5" s="101">
        <f t="shared" si="1"/>
        <v>8095</v>
      </c>
      <c r="I5" s="100">
        <f t="shared" si="1"/>
        <v>8355</v>
      </c>
      <c r="J5" s="102">
        <f t="shared" si="1"/>
        <v>8355</v>
      </c>
      <c r="K5" s="100">
        <f t="shared" si="1"/>
        <v>9744</v>
      </c>
      <c r="L5" s="100">
        <f t="shared" si="1"/>
        <v>10427</v>
      </c>
      <c r="M5" s="100">
        <f t="shared" si="1"/>
        <v>11156.546999999999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3371</v>
      </c>
      <c r="F6" s="79">
        <v>3242</v>
      </c>
      <c r="G6" s="79">
        <v>7088</v>
      </c>
      <c r="H6" s="80">
        <v>7313</v>
      </c>
      <c r="I6" s="79">
        <v>7573</v>
      </c>
      <c r="J6" s="81">
        <v>7573</v>
      </c>
      <c r="K6" s="79">
        <v>8834</v>
      </c>
      <c r="L6" s="79">
        <v>9467</v>
      </c>
      <c r="M6" s="79">
        <v>10145.666999999999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123</v>
      </c>
      <c r="F7" s="93">
        <v>344</v>
      </c>
      <c r="G7" s="93">
        <v>0</v>
      </c>
      <c r="H7" s="94">
        <v>782</v>
      </c>
      <c r="I7" s="93">
        <v>782</v>
      </c>
      <c r="J7" s="95">
        <v>782</v>
      </c>
      <c r="K7" s="93">
        <v>910</v>
      </c>
      <c r="L7" s="93">
        <v>960</v>
      </c>
      <c r="M7" s="93">
        <v>1010.8799999999999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610</v>
      </c>
      <c r="F8" s="100">
        <f t="shared" ref="F8:M8" si="2">SUM(F9:F46)</f>
        <v>1249</v>
      </c>
      <c r="G8" s="100">
        <f t="shared" si="2"/>
        <v>703</v>
      </c>
      <c r="H8" s="101">
        <f t="shared" si="2"/>
        <v>1242</v>
      </c>
      <c r="I8" s="100">
        <f t="shared" si="2"/>
        <v>1207</v>
      </c>
      <c r="J8" s="102">
        <f t="shared" si="2"/>
        <v>1207</v>
      </c>
      <c r="K8" s="100">
        <f t="shared" si="2"/>
        <v>1555</v>
      </c>
      <c r="L8" s="100">
        <f t="shared" si="2"/>
        <v>2825</v>
      </c>
      <c r="M8" s="100">
        <f t="shared" si="2"/>
        <v>2797.3009999999995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18</v>
      </c>
      <c r="F9" s="79">
        <v>30</v>
      </c>
      <c r="G9" s="79">
        <v>12</v>
      </c>
      <c r="H9" s="80">
        <v>21</v>
      </c>
      <c r="I9" s="79">
        <v>21</v>
      </c>
      <c r="J9" s="81">
        <v>21</v>
      </c>
      <c r="K9" s="79">
        <v>22</v>
      </c>
      <c r="L9" s="79">
        <v>68</v>
      </c>
      <c r="M9" s="79">
        <v>71.603999999999999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9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9</v>
      </c>
      <c r="G11" s="86">
        <v>28</v>
      </c>
      <c r="H11" s="87">
        <v>121</v>
      </c>
      <c r="I11" s="86">
        <v>121</v>
      </c>
      <c r="J11" s="88">
        <v>61</v>
      </c>
      <c r="K11" s="86">
        <v>7</v>
      </c>
      <c r="L11" s="86">
        <v>133</v>
      </c>
      <c r="M11" s="86">
        <v>140.04899999999998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34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70</v>
      </c>
      <c r="F14" s="86">
        <v>0</v>
      </c>
      <c r="G14" s="86">
        <v>3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61</v>
      </c>
      <c r="I15" s="86">
        <v>61</v>
      </c>
      <c r="J15" s="88">
        <v>60</v>
      </c>
      <c r="K15" s="86">
        <v>48</v>
      </c>
      <c r="L15" s="86">
        <v>176</v>
      </c>
      <c r="M15" s="86">
        <v>185.32799999999997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61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28</v>
      </c>
      <c r="I17" s="86">
        <v>28</v>
      </c>
      <c r="J17" s="88">
        <v>28</v>
      </c>
      <c r="K17" s="86">
        <v>0</v>
      </c>
      <c r="L17" s="86">
        <v>43</v>
      </c>
      <c r="M17" s="86">
        <v>45.278999999999996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45</v>
      </c>
      <c r="F22" s="86">
        <v>29</v>
      </c>
      <c r="G22" s="86">
        <v>3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1</v>
      </c>
      <c r="M23" s="86">
        <v>1.0529999999999999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281</v>
      </c>
      <c r="G25" s="86">
        <v>-601</v>
      </c>
      <c r="H25" s="87">
        <v>1</v>
      </c>
      <c r="I25" s="86">
        <v>1</v>
      </c>
      <c r="J25" s="88">
        <v>100</v>
      </c>
      <c r="K25" s="86">
        <v>749</v>
      </c>
      <c r="L25" s="86">
        <v>369</v>
      </c>
      <c r="M25" s="86">
        <v>388.55700000000002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1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2</v>
      </c>
      <c r="H32" s="87">
        <v>328</v>
      </c>
      <c r="I32" s="86">
        <v>298</v>
      </c>
      <c r="J32" s="88">
        <v>328</v>
      </c>
      <c r="K32" s="86">
        <v>0</v>
      </c>
      <c r="L32" s="86">
        <v>300</v>
      </c>
      <c r="M32" s="86">
        <v>315.89999999999998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32</v>
      </c>
      <c r="I33" s="86">
        <v>32</v>
      </c>
      <c r="J33" s="88">
        <v>32</v>
      </c>
      <c r="K33" s="86">
        <v>0</v>
      </c>
      <c r="L33" s="86">
        <v>61</v>
      </c>
      <c r="M33" s="86">
        <v>64.23299999999999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462</v>
      </c>
      <c r="M35" s="86">
        <v>486.48599999999999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7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33</v>
      </c>
      <c r="F38" s="86">
        <v>100</v>
      </c>
      <c r="G38" s="86">
        <v>35</v>
      </c>
      <c r="H38" s="87">
        <v>92</v>
      </c>
      <c r="I38" s="86">
        <v>92</v>
      </c>
      <c r="J38" s="88">
        <v>92</v>
      </c>
      <c r="K38" s="86">
        <v>63</v>
      </c>
      <c r="L38" s="86">
        <v>350</v>
      </c>
      <c r="M38" s="86">
        <v>368.54999999999995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65</v>
      </c>
      <c r="F39" s="86">
        <v>30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349</v>
      </c>
      <c r="F42" s="86">
        <v>649</v>
      </c>
      <c r="G42" s="86">
        <v>1088</v>
      </c>
      <c r="H42" s="87">
        <v>246</v>
      </c>
      <c r="I42" s="86">
        <v>455</v>
      </c>
      <c r="J42" s="88">
        <v>211</v>
      </c>
      <c r="K42" s="86">
        <v>474</v>
      </c>
      <c r="L42" s="86">
        <v>762</v>
      </c>
      <c r="M42" s="86">
        <v>624.96199999999999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20</v>
      </c>
      <c r="F43" s="86">
        <v>41</v>
      </c>
      <c r="G43" s="86">
        <v>0</v>
      </c>
      <c r="H43" s="87">
        <v>303</v>
      </c>
      <c r="I43" s="86">
        <v>89</v>
      </c>
      <c r="J43" s="88">
        <v>103</v>
      </c>
      <c r="K43" s="86">
        <v>53</v>
      </c>
      <c r="L43" s="86">
        <v>91</v>
      </c>
      <c r="M43" s="86">
        <v>95.822999999999993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64</v>
      </c>
      <c r="G44" s="86">
        <v>132</v>
      </c>
      <c r="H44" s="87">
        <v>0</v>
      </c>
      <c r="I44" s="86">
        <v>0</v>
      </c>
      <c r="J44" s="88">
        <v>100</v>
      </c>
      <c r="K44" s="86">
        <v>96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10</v>
      </c>
      <c r="F45" s="86">
        <v>0</v>
      </c>
      <c r="G45" s="86">
        <v>1</v>
      </c>
      <c r="H45" s="87">
        <v>9</v>
      </c>
      <c r="I45" s="86">
        <v>9</v>
      </c>
      <c r="J45" s="88">
        <v>9</v>
      </c>
      <c r="K45" s="86">
        <v>9</v>
      </c>
      <c r="L45" s="86">
        <v>9</v>
      </c>
      <c r="M45" s="86">
        <v>9.4770000000000003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66</v>
      </c>
      <c r="F77" s="72">
        <f t="shared" ref="F77:M77" si="13">F78+F81+F84+F85+F86+F87+F88</f>
        <v>0</v>
      </c>
      <c r="G77" s="72">
        <f t="shared" si="13"/>
        <v>963</v>
      </c>
      <c r="H77" s="73">
        <f t="shared" si="13"/>
        <v>80</v>
      </c>
      <c r="I77" s="72">
        <f t="shared" si="13"/>
        <v>115</v>
      </c>
      <c r="J77" s="74">
        <f t="shared" si="13"/>
        <v>115</v>
      </c>
      <c r="K77" s="72">
        <f t="shared" si="13"/>
        <v>125</v>
      </c>
      <c r="L77" s="72">
        <f t="shared" si="13"/>
        <v>150</v>
      </c>
      <c r="M77" s="72">
        <f t="shared" si="13"/>
        <v>157.78100000000001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90</v>
      </c>
      <c r="L78" s="100">
        <f t="shared" si="14"/>
        <v>90</v>
      </c>
      <c r="M78" s="100">
        <f t="shared" si="14"/>
        <v>95.108999999999995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90</v>
      </c>
      <c r="L80" s="93">
        <v>90</v>
      </c>
      <c r="M80" s="93">
        <v>95.108999999999995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66</v>
      </c>
      <c r="F81" s="86">
        <f t="shared" ref="F81:M81" si="15">SUM(F82:F83)</f>
        <v>0</v>
      </c>
      <c r="G81" s="86">
        <f t="shared" si="15"/>
        <v>963</v>
      </c>
      <c r="H81" s="87">
        <f t="shared" si="15"/>
        <v>80</v>
      </c>
      <c r="I81" s="86">
        <f t="shared" si="15"/>
        <v>115</v>
      </c>
      <c r="J81" s="88">
        <f t="shared" si="15"/>
        <v>115</v>
      </c>
      <c r="K81" s="86">
        <f t="shared" si="15"/>
        <v>35</v>
      </c>
      <c r="L81" s="86">
        <f t="shared" si="15"/>
        <v>60</v>
      </c>
      <c r="M81" s="86">
        <f t="shared" si="15"/>
        <v>62.671999999999997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66</v>
      </c>
      <c r="F83" s="93">
        <v>0</v>
      </c>
      <c r="G83" s="93">
        <v>963</v>
      </c>
      <c r="H83" s="94">
        <v>80</v>
      </c>
      <c r="I83" s="93">
        <v>115</v>
      </c>
      <c r="J83" s="95">
        <v>115</v>
      </c>
      <c r="K83" s="93">
        <v>35</v>
      </c>
      <c r="L83" s="93">
        <v>60</v>
      </c>
      <c r="M83" s="93">
        <v>62.671999999999997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4170</v>
      </c>
      <c r="F92" s="46">
        <f t="shared" ref="F92:M92" si="16">F4+F51+F77+F90</f>
        <v>4835</v>
      </c>
      <c r="G92" s="46">
        <f t="shared" si="16"/>
        <v>8754</v>
      </c>
      <c r="H92" s="47">
        <f t="shared" si="16"/>
        <v>9417</v>
      </c>
      <c r="I92" s="46">
        <f t="shared" si="16"/>
        <v>9677</v>
      </c>
      <c r="J92" s="48">
        <f t="shared" si="16"/>
        <v>9677</v>
      </c>
      <c r="K92" s="46">
        <f t="shared" si="16"/>
        <v>11424</v>
      </c>
      <c r="L92" s="46">
        <f t="shared" si="16"/>
        <v>13402</v>
      </c>
      <c r="M92" s="46">
        <f t="shared" si="16"/>
        <v>14111.628999999999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7641</v>
      </c>
      <c r="F4" s="72">
        <f t="shared" ref="F4:M4" si="0">F5+F8+F47</f>
        <v>10139</v>
      </c>
      <c r="G4" s="72">
        <f t="shared" si="0"/>
        <v>8685</v>
      </c>
      <c r="H4" s="73">
        <f t="shared" si="0"/>
        <v>10961</v>
      </c>
      <c r="I4" s="72">
        <f t="shared" si="0"/>
        <v>10650</v>
      </c>
      <c r="J4" s="74">
        <f t="shared" si="0"/>
        <v>10650</v>
      </c>
      <c r="K4" s="72">
        <f t="shared" si="0"/>
        <v>11443</v>
      </c>
      <c r="L4" s="72">
        <f t="shared" si="0"/>
        <v>13104</v>
      </c>
      <c r="M4" s="72">
        <f t="shared" si="0"/>
        <v>14225.110999999997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4370</v>
      </c>
      <c r="F5" s="100">
        <f t="shared" ref="F5:M5" si="1">SUM(F6:F7)</f>
        <v>5793</v>
      </c>
      <c r="G5" s="100">
        <f t="shared" si="1"/>
        <v>7314</v>
      </c>
      <c r="H5" s="101">
        <f t="shared" si="1"/>
        <v>7791</v>
      </c>
      <c r="I5" s="100">
        <f t="shared" si="1"/>
        <v>7830</v>
      </c>
      <c r="J5" s="102">
        <f t="shared" si="1"/>
        <v>7830</v>
      </c>
      <c r="K5" s="100">
        <f t="shared" si="1"/>
        <v>8154</v>
      </c>
      <c r="L5" s="100">
        <f t="shared" si="1"/>
        <v>9376</v>
      </c>
      <c r="M5" s="100">
        <f t="shared" si="1"/>
        <v>10031.938999999998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3931</v>
      </c>
      <c r="F6" s="79">
        <v>5038</v>
      </c>
      <c r="G6" s="79">
        <v>7314</v>
      </c>
      <c r="H6" s="80">
        <v>6574</v>
      </c>
      <c r="I6" s="79">
        <v>6613</v>
      </c>
      <c r="J6" s="81">
        <v>6613</v>
      </c>
      <c r="K6" s="79">
        <v>6865</v>
      </c>
      <c r="L6" s="79">
        <v>7918</v>
      </c>
      <c r="M6" s="79">
        <v>8496.6649999999991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439</v>
      </c>
      <c r="F7" s="93">
        <v>755</v>
      </c>
      <c r="G7" s="93">
        <v>0</v>
      </c>
      <c r="H7" s="94">
        <v>1217</v>
      </c>
      <c r="I7" s="93">
        <v>1217</v>
      </c>
      <c r="J7" s="95">
        <v>1217</v>
      </c>
      <c r="K7" s="93">
        <v>1289</v>
      </c>
      <c r="L7" s="93">
        <v>1458</v>
      </c>
      <c r="M7" s="93">
        <v>1535.2739999999999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3271</v>
      </c>
      <c r="F8" s="100">
        <f t="shared" ref="F8:M8" si="2">SUM(F9:F46)</f>
        <v>4346</v>
      </c>
      <c r="G8" s="100">
        <f t="shared" si="2"/>
        <v>1371</v>
      </c>
      <c r="H8" s="101">
        <f t="shared" si="2"/>
        <v>3170</v>
      </c>
      <c r="I8" s="100">
        <f t="shared" si="2"/>
        <v>2820</v>
      </c>
      <c r="J8" s="102">
        <f t="shared" si="2"/>
        <v>2820</v>
      </c>
      <c r="K8" s="100">
        <f t="shared" si="2"/>
        <v>3289</v>
      </c>
      <c r="L8" s="100">
        <f t="shared" si="2"/>
        <v>3728</v>
      </c>
      <c r="M8" s="100">
        <f t="shared" si="2"/>
        <v>4193.1719999999996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53</v>
      </c>
      <c r="F9" s="79">
        <v>53</v>
      </c>
      <c r="G9" s="79">
        <v>51</v>
      </c>
      <c r="H9" s="80">
        <v>0</v>
      </c>
      <c r="I9" s="79">
        <v>0</v>
      </c>
      <c r="J9" s="81">
        <v>0</v>
      </c>
      <c r="K9" s="79">
        <v>59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10</v>
      </c>
      <c r="F10" s="86">
        <v>91</v>
      </c>
      <c r="G10" s="86">
        <v>109</v>
      </c>
      <c r="H10" s="87">
        <v>145</v>
      </c>
      <c r="I10" s="86">
        <v>145</v>
      </c>
      <c r="J10" s="88">
        <v>145</v>
      </c>
      <c r="K10" s="86">
        <v>18</v>
      </c>
      <c r="L10" s="86">
        <v>207</v>
      </c>
      <c r="M10" s="86">
        <v>217.97099999999998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47</v>
      </c>
      <c r="F11" s="86">
        <v>15</v>
      </c>
      <c r="G11" s="86">
        <v>9</v>
      </c>
      <c r="H11" s="87">
        <v>0</v>
      </c>
      <c r="I11" s="86">
        <v>0</v>
      </c>
      <c r="J11" s="88">
        <v>0</v>
      </c>
      <c r="K11" s="86">
        <v>10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69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128</v>
      </c>
      <c r="F14" s="86">
        <v>195</v>
      </c>
      <c r="G14" s="86">
        <v>39</v>
      </c>
      <c r="H14" s="87">
        <v>150</v>
      </c>
      <c r="I14" s="86">
        <v>150</v>
      </c>
      <c r="J14" s="88">
        <v>150</v>
      </c>
      <c r="K14" s="86">
        <v>154</v>
      </c>
      <c r="L14" s="86">
        <v>287</v>
      </c>
      <c r="M14" s="86">
        <v>302.21099999999996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6</v>
      </c>
      <c r="F15" s="86">
        <v>0</v>
      </c>
      <c r="G15" s="86">
        <v>0</v>
      </c>
      <c r="H15" s="87">
        <v>62</v>
      </c>
      <c r="I15" s="86">
        <v>62</v>
      </c>
      <c r="J15" s="88">
        <v>62</v>
      </c>
      <c r="K15" s="86">
        <v>52</v>
      </c>
      <c r="L15" s="86">
        <v>55</v>
      </c>
      <c r="M15" s="86">
        <v>58.006999999999998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179</v>
      </c>
      <c r="F17" s="86">
        <v>841</v>
      </c>
      <c r="G17" s="86">
        <v>118</v>
      </c>
      <c r="H17" s="87">
        <v>71</v>
      </c>
      <c r="I17" s="86">
        <v>71</v>
      </c>
      <c r="J17" s="88">
        <v>71</v>
      </c>
      <c r="K17" s="86">
        <v>0</v>
      </c>
      <c r="L17" s="86">
        <v>77</v>
      </c>
      <c r="M17" s="86">
        <v>81.080999999999989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37</v>
      </c>
      <c r="F22" s="86">
        <v>45</v>
      </c>
      <c r="G22" s="86">
        <v>0</v>
      </c>
      <c r="H22" s="87">
        <v>0</v>
      </c>
      <c r="I22" s="86">
        <v>0</v>
      </c>
      <c r="J22" s="88">
        <v>0</v>
      </c>
      <c r="K22" s="86">
        <v>1</v>
      </c>
      <c r="L22" s="86">
        <v>1</v>
      </c>
      <c r="M22" s="86">
        <v>1.0529999999999999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708</v>
      </c>
      <c r="F25" s="86">
        <v>1084</v>
      </c>
      <c r="G25" s="86">
        <v>-2</v>
      </c>
      <c r="H25" s="87">
        <v>53</v>
      </c>
      <c r="I25" s="86">
        <v>53</v>
      </c>
      <c r="J25" s="88">
        <v>53</v>
      </c>
      <c r="K25" s="86">
        <v>1123</v>
      </c>
      <c r="L25" s="86">
        <v>60</v>
      </c>
      <c r="M25" s="86">
        <v>63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6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22</v>
      </c>
      <c r="F37" s="86">
        <v>44</v>
      </c>
      <c r="G37" s="86">
        <v>0</v>
      </c>
      <c r="H37" s="87">
        <v>0</v>
      </c>
      <c r="I37" s="86">
        <v>0</v>
      </c>
      <c r="J37" s="88">
        <v>0</v>
      </c>
      <c r="K37" s="86">
        <v>30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86</v>
      </c>
      <c r="F38" s="86">
        <v>52</v>
      </c>
      <c r="G38" s="86">
        <v>102</v>
      </c>
      <c r="H38" s="87">
        <v>137</v>
      </c>
      <c r="I38" s="86">
        <v>137</v>
      </c>
      <c r="J38" s="88">
        <v>137</v>
      </c>
      <c r="K38" s="86">
        <v>155</v>
      </c>
      <c r="L38" s="86">
        <v>202</v>
      </c>
      <c r="M38" s="86">
        <v>212.98899999999998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95</v>
      </c>
      <c r="F39" s="86">
        <v>237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165</v>
      </c>
      <c r="I40" s="86">
        <v>165</v>
      </c>
      <c r="J40" s="88">
        <v>165</v>
      </c>
      <c r="K40" s="86">
        <v>243</v>
      </c>
      <c r="L40" s="86">
        <v>181</v>
      </c>
      <c r="M40" s="86">
        <v>191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41</v>
      </c>
      <c r="F41" s="86">
        <v>106</v>
      </c>
      <c r="G41" s="86">
        <v>1</v>
      </c>
      <c r="H41" s="87">
        <v>0</v>
      </c>
      <c r="I41" s="86">
        <v>0</v>
      </c>
      <c r="J41" s="88">
        <v>34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1787</v>
      </c>
      <c r="F42" s="86">
        <v>1287</v>
      </c>
      <c r="G42" s="86">
        <v>804</v>
      </c>
      <c r="H42" s="87">
        <v>1943</v>
      </c>
      <c r="I42" s="86">
        <v>1593</v>
      </c>
      <c r="J42" s="88">
        <v>1593</v>
      </c>
      <c r="K42" s="86">
        <v>1292</v>
      </c>
      <c r="L42" s="86">
        <v>1490</v>
      </c>
      <c r="M42" s="86">
        <v>2082.5610000000001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22</v>
      </c>
      <c r="F43" s="86">
        <v>7</v>
      </c>
      <c r="G43" s="86">
        <v>41</v>
      </c>
      <c r="H43" s="87">
        <v>272</v>
      </c>
      <c r="I43" s="86">
        <v>272</v>
      </c>
      <c r="J43" s="88">
        <v>272</v>
      </c>
      <c r="K43" s="86">
        <v>-73</v>
      </c>
      <c r="L43" s="86">
        <v>900</v>
      </c>
      <c r="M43" s="86">
        <v>701.09500000000003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44</v>
      </c>
      <c r="G44" s="86">
        <v>66</v>
      </c>
      <c r="H44" s="87">
        <v>6</v>
      </c>
      <c r="I44" s="86">
        <v>6</v>
      </c>
      <c r="J44" s="88">
        <v>6</v>
      </c>
      <c r="K44" s="86">
        <v>9</v>
      </c>
      <c r="L44" s="86">
        <v>9</v>
      </c>
      <c r="M44" s="86">
        <v>9.4770000000000003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50</v>
      </c>
      <c r="F45" s="86">
        <v>245</v>
      </c>
      <c r="G45" s="86">
        <v>27</v>
      </c>
      <c r="H45" s="87">
        <v>166</v>
      </c>
      <c r="I45" s="86">
        <v>166</v>
      </c>
      <c r="J45" s="88">
        <v>132</v>
      </c>
      <c r="K45" s="86">
        <v>147</v>
      </c>
      <c r="L45" s="86">
        <v>259</v>
      </c>
      <c r="M45" s="86">
        <v>272.72699999999998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1012</v>
      </c>
      <c r="F51" s="72">
        <f t="shared" ref="F51:M51" si="4">F52+F59+F62+F63+F64+F72+F73</f>
        <v>930</v>
      </c>
      <c r="G51" s="72">
        <f t="shared" si="4"/>
        <v>1020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1000</v>
      </c>
      <c r="F52" s="79">
        <f t="shared" ref="F52:M52" si="5">F53+F56</f>
        <v>930</v>
      </c>
      <c r="G52" s="79">
        <f t="shared" si="5"/>
        <v>1020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1000</v>
      </c>
      <c r="F56" s="93">
        <f t="shared" ref="F56:M56" si="7">SUM(F57:F58)</f>
        <v>930</v>
      </c>
      <c r="G56" s="93">
        <f t="shared" si="7"/>
        <v>1020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1000</v>
      </c>
      <c r="F58" s="93">
        <v>930</v>
      </c>
      <c r="G58" s="93">
        <v>1020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12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12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107</v>
      </c>
      <c r="F77" s="72">
        <f t="shared" ref="F77:M77" si="13">F78+F81+F84+F85+F86+F87+F88</f>
        <v>24</v>
      </c>
      <c r="G77" s="72">
        <f t="shared" si="13"/>
        <v>1299</v>
      </c>
      <c r="H77" s="73">
        <f t="shared" si="13"/>
        <v>56</v>
      </c>
      <c r="I77" s="72">
        <f t="shared" si="13"/>
        <v>156</v>
      </c>
      <c r="J77" s="74">
        <f t="shared" si="13"/>
        <v>156</v>
      </c>
      <c r="K77" s="72">
        <f t="shared" si="13"/>
        <v>881</v>
      </c>
      <c r="L77" s="72">
        <f t="shared" si="13"/>
        <v>150</v>
      </c>
      <c r="M77" s="72">
        <f t="shared" si="13"/>
        <v>199.65100000000001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107</v>
      </c>
      <c r="F81" s="86">
        <f t="shared" ref="F81:M81" si="15">SUM(F82:F83)</f>
        <v>24</v>
      </c>
      <c r="G81" s="86">
        <f t="shared" si="15"/>
        <v>1299</v>
      </c>
      <c r="H81" s="87">
        <f t="shared" si="15"/>
        <v>56</v>
      </c>
      <c r="I81" s="86">
        <f t="shared" si="15"/>
        <v>156</v>
      </c>
      <c r="J81" s="88">
        <f t="shared" si="15"/>
        <v>156</v>
      </c>
      <c r="K81" s="86">
        <f t="shared" si="15"/>
        <v>881</v>
      </c>
      <c r="L81" s="86">
        <f t="shared" si="15"/>
        <v>150</v>
      </c>
      <c r="M81" s="86">
        <f t="shared" si="15"/>
        <v>199.65100000000001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107</v>
      </c>
      <c r="F83" s="93">
        <v>24</v>
      </c>
      <c r="G83" s="93">
        <v>1299</v>
      </c>
      <c r="H83" s="94">
        <v>56</v>
      </c>
      <c r="I83" s="93">
        <v>156</v>
      </c>
      <c r="J83" s="95">
        <v>156</v>
      </c>
      <c r="K83" s="93">
        <v>881</v>
      </c>
      <c r="L83" s="93">
        <v>150</v>
      </c>
      <c r="M83" s="93">
        <v>199.65100000000001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8760</v>
      </c>
      <c r="F92" s="46">
        <f t="shared" ref="F92:M92" si="16">F4+F51+F77+F90</f>
        <v>11093</v>
      </c>
      <c r="G92" s="46">
        <f t="shared" si="16"/>
        <v>11004</v>
      </c>
      <c r="H92" s="47">
        <f t="shared" si="16"/>
        <v>11017</v>
      </c>
      <c r="I92" s="46">
        <f t="shared" si="16"/>
        <v>10806</v>
      </c>
      <c r="J92" s="48">
        <f t="shared" si="16"/>
        <v>10806</v>
      </c>
      <c r="K92" s="46">
        <f t="shared" si="16"/>
        <v>12324</v>
      </c>
      <c r="L92" s="46">
        <f t="shared" si="16"/>
        <v>13254</v>
      </c>
      <c r="M92" s="46">
        <f t="shared" si="16"/>
        <v>14424.761999999997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16895</v>
      </c>
      <c r="F4" s="72">
        <f t="shared" ref="F4:M4" si="0">F5+F8+F47</f>
        <v>19641</v>
      </c>
      <c r="G4" s="72">
        <f t="shared" si="0"/>
        <v>14988</v>
      </c>
      <c r="H4" s="73">
        <f t="shared" si="0"/>
        <v>17336</v>
      </c>
      <c r="I4" s="72">
        <f t="shared" si="0"/>
        <v>23210</v>
      </c>
      <c r="J4" s="74">
        <f t="shared" si="0"/>
        <v>23210</v>
      </c>
      <c r="K4" s="72">
        <f t="shared" si="0"/>
        <v>25924</v>
      </c>
      <c r="L4" s="72">
        <f t="shared" si="0"/>
        <v>27316</v>
      </c>
      <c r="M4" s="72">
        <f t="shared" si="0"/>
        <v>28284.642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11154</v>
      </c>
      <c r="F5" s="100">
        <f t="shared" ref="F5:M5" si="1">SUM(F6:F7)</f>
        <v>14929</v>
      </c>
      <c r="G5" s="100">
        <f t="shared" si="1"/>
        <v>12927</v>
      </c>
      <c r="H5" s="101">
        <f t="shared" si="1"/>
        <v>15216</v>
      </c>
      <c r="I5" s="100">
        <f t="shared" si="1"/>
        <v>15740</v>
      </c>
      <c r="J5" s="102">
        <f t="shared" si="1"/>
        <v>15740</v>
      </c>
      <c r="K5" s="100">
        <f t="shared" si="1"/>
        <v>18464</v>
      </c>
      <c r="L5" s="100">
        <f t="shared" si="1"/>
        <v>19800</v>
      </c>
      <c r="M5" s="100">
        <f t="shared" si="1"/>
        <v>21185.788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9459</v>
      </c>
      <c r="F6" s="79">
        <v>12634</v>
      </c>
      <c r="G6" s="79">
        <v>12927</v>
      </c>
      <c r="H6" s="80">
        <v>13978</v>
      </c>
      <c r="I6" s="79">
        <v>14502</v>
      </c>
      <c r="J6" s="81">
        <v>14318</v>
      </c>
      <c r="K6" s="79">
        <v>16958</v>
      </c>
      <c r="L6" s="79">
        <v>18062</v>
      </c>
      <c r="M6" s="79">
        <v>19288.673999999999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1695</v>
      </c>
      <c r="F7" s="93">
        <v>2295</v>
      </c>
      <c r="G7" s="93">
        <v>0</v>
      </c>
      <c r="H7" s="94">
        <v>1238</v>
      </c>
      <c r="I7" s="93">
        <v>1238</v>
      </c>
      <c r="J7" s="95">
        <v>1422</v>
      </c>
      <c r="K7" s="93">
        <v>1506</v>
      </c>
      <c r="L7" s="93">
        <v>1738</v>
      </c>
      <c r="M7" s="93">
        <v>1897.114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5741</v>
      </c>
      <c r="F8" s="100">
        <f t="shared" ref="F8:M8" si="2">SUM(F9:F46)</f>
        <v>4712</v>
      </c>
      <c r="G8" s="100">
        <f t="shared" si="2"/>
        <v>2061</v>
      </c>
      <c r="H8" s="101">
        <f t="shared" si="2"/>
        <v>2120</v>
      </c>
      <c r="I8" s="100">
        <f t="shared" si="2"/>
        <v>7470</v>
      </c>
      <c r="J8" s="102">
        <f t="shared" si="2"/>
        <v>7470</v>
      </c>
      <c r="K8" s="100">
        <f t="shared" si="2"/>
        <v>7460</v>
      </c>
      <c r="L8" s="100">
        <f t="shared" si="2"/>
        <v>7516</v>
      </c>
      <c r="M8" s="100">
        <f t="shared" si="2"/>
        <v>7098.8540000000003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</v>
      </c>
      <c r="F9" s="79">
        <v>15</v>
      </c>
      <c r="G9" s="79">
        <v>29</v>
      </c>
      <c r="H9" s="80">
        <v>105</v>
      </c>
      <c r="I9" s="79">
        <v>205</v>
      </c>
      <c r="J9" s="81">
        <v>105</v>
      </c>
      <c r="K9" s="79">
        <v>192</v>
      </c>
      <c r="L9" s="79">
        <v>215</v>
      </c>
      <c r="M9" s="79">
        <v>227.15699999999998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61</v>
      </c>
      <c r="F10" s="86">
        <v>97</v>
      </c>
      <c r="G10" s="86">
        <v>47</v>
      </c>
      <c r="H10" s="87">
        <v>0</v>
      </c>
      <c r="I10" s="86">
        <v>0</v>
      </c>
      <c r="J10" s="88">
        <v>0</v>
      </c>
      <c r="K10" s="86">
        <v>40</v>
      </c>
      <c r="L10" s="86">
        <v>6</v>
      </c>
      <c r="M10" s="86">
        <v>6.8179999999999996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43</v>
      </c>
      <c r="F11" s="86">
        <v>137</v>
      </c>
      <c r="G11" s="86">
        <v>80</v>
      </c>
      <c r="H11" s="87">
        <v>0</v>
      </c>
      <c r="I11" s="86">
        <v>100</v>
      </c>
      <c r="J11" s="88">
        <v>10</v>
      </c>
      <c r="K11" s="86">
        <v>200</v>
      </c>
      <c r="L11" s="86">
        <v>200</v>
      </c>
      <c r="M11" s="86">
        <v>250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34</v>
      </c>
      <c r="F13" s="86">
        <v>4</v>
      </c>
      <c r="G13" s="86">
        <v>0</v>
      </c>
      <c r="H13" s="87">
        <v>84</v>
      </c>
      <c r="I13" s="86">
        <v>84</v>
      </c>
      <c r="J13" s="88">
        <v>69</v>
      </c>
      <c r="K13" s="86">
        <v>118</v>
      </c>
      <c r="L13" s="86">
        <v>92</v>
      </c>
      <c r="M13" s="86">
        <v>96.875999999999991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20</v>
      </c>
      <c r="F14" s="86">
        <v>14</v>
      </c>
      <c r="G14" s="86">
        <v>5</v>
      </c>
      <c r="H14" s="87">
        <v>53</v>
      </c>
      <c r="I14" s="86">
        <v>73</v>
      </c>
      <c r="J14" s="88">
        <v>53</v>
      </c>
      <c r="K14" s="86">
        <v>46</v>
      </c>
      <c r="L14" s="86">
        <v>49</v>
      </c>
      <c r="M14" s="86">
        <v>70.537000000000006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18</v>
      </c>
      <c r="F15" s="86">
        <v>0</v>
      </c>
      <c r="G15" s="86">
        <v>0</v>
      </c>
      <c r="H15" s="87">
        <v>0</v>
      </c>
      <c r="I15" s="86">
        <v>120</v>
      </c>
      <c r="J15" s="88">
        <v>15</v>
      </c>
      <c r="K15" s="86">
        <v>150</v>
      </c>
      <c r="L15" s="86">
        <v>250</v>
      </c>
      <c r="M15" s="86">
        <v>300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545</v>
      </c>
      <c r="F17" s="86">
        <v>29</v>
      </c>
      <c r="G17" s="86">
        <v>0</v>
      </c>
      <c r="H17" s="87">
        <v>0</v>
      </c>
      <c r="I17" s="86">
        <v>80</v>
      </c>
      <c r="J17" s="88">
        <v>0</v>
      </c>
      <c r="K17" s="86">
        <v>80</v>
      </c>
      <c r="L17" s="86">
        <v>80</v>
      </c>
      <c r="M17" s="86">
        <v>90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64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108</v>
      </c>
      <c r="M19" s="86">
        <v>113.72399999999999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90</v>
      </c>
      <c r="F22" s="86">
        <v>40</v>
      </c>
      <c r="G22" s="86">
        <v>99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2032</v>
      </c>
      <c r="F25" s="86">
        <v>2150</v>
      </c>
      <c r="G25" s="86">
        <v>554</v>
      </c>
      <c r="H25" s="87">
        <v>538</v>
      </c>
      <c r="I25" s="86">
        <v>1498</v>
      </c>
      <c r="J25" s="88">
        <v>2312</v>
      </c>
      <c r="K25" s="86">
        <v>1859</v>
      </c>
      <c r="L25" s="86">
        <v>2308</v>
      </c>
      <c r="M25" s="86">
        <v>2464.1550000000002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92</v>
      </c>
      <c r="F30" s="86">
        <v>69</v>
      </c>
      <c r="G30" s="86">
        <v>43</v>
      </c>
      <c r="H30" s="87">
        <v>84</v>
      </c>
      <c r="I30" s="86">
        <v>534</v>
      </c>
      <c r="J30" s="88">
        <v>19</v>
      </c>
      <c r="K30" s="86">
        <v>838</v>
      </c>
      <c r="L30" s="86">
        <v>642</v>
      </c>
      <c r="M30" s="86">
        <v>676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191</v>
      </c>
      <c r="F32" s="86">
        <v>55</v>
      </c>
      <c r="G32" s="86">
        <v>77</v>
      </c>
      <c r="H32" s="87">
        <v>0</v>
      </c>
      <c r="I32" s="86">
        <v>300</v>
      </c>
      <c r="J32" s="88">
        <v>67</v>
      </c>
      <c r="K32" s="86">
        <v>300</v>
      </c>
      <c r="L32" s="86">
        <v>350</v>
      </c>
      <c r="M32" s="86">
        <v>400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</v>
      </c>
      <c r="F33" s="86">
        <v>0</v>
      </c>
      <c r="G33" s="86">
        <v>0</v>
      </c>
      <c r="H33" s="87">
        <v>0</v>
      </c>
      <c r="I33" s="86">
        <v>0</v>
      </c>
      <c r="J33" s="88">
        <v>12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3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12</v>
      </c>
      <c r="I35" s="86">
        <v>12</v>
      </c>
      <c r="J35" s="88">
        <v>0</v>
      </c>
      <c r="K35" s="86">
        <v>13</v>
      </c>
      <c r="L35" s="86">
        <v>20</v>
      </c>
      <c r="M35" s="86">
        <v>21.06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12</v>
      </c>
      <c r="I36" s="86">
        <v>112</v>
      </c>
      <c r="J36" s="88">
        <v>0</v>
      </c>
      <c r="K36" s="86">
        <v>213</v>
      </c>
      <c r="L36" s="86">
        <v>213</v>
      </c>
      <c r="M36" s="86">
        <v>250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70</v>
      </c>
      <c r="F37" s="86">
        <v>68</v>
      </c>
      <c r="G37" s="86">
        <v>31</v>
      </c>
      <c r="H37" s="87">
        <v>0</v>
      </c>
      <c r="I37" s="86">
        <v>0</v>
      </c>
      <c r="J37" s="88">
        <v>0</v>
      </c>
      <c r="K37" s="86">
        <v>120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102</v>
      </c>
      <c r="F38" s="86">
        <v>88</v>
      </c>
      <c r="G38" s="86">
        <v>75</v>
      </c>
      <c r="H38" s="87">
        <v>30</v>
      </c>
      <c r="I38" s="86">
        <v>180</v>
      </c>
      <c r="J38" s="88">
        <v>40</v>
      </c>
      <c r="K38" s="86">
        <v>144</v>
      </c>
      <c r="L38" s="86">
        <v>146</v>
      </c>
      <c r="M38" s="86">
        <v>198.43799999999999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151</v>
      </c>
      <c r="F39" s="86">
        <v>440</v>
      </c>
      <c r="G39" s="86">
        <v>0</v>
      </c>
      <c r="H39" s="87">
        <v>1</v>
      </c>
      <c r="I39" s="86">
        <v>1</v>
      </c>
      <c r="J39" s="88">
        <v>0</v>
      </c>
      <c r="K39" s="86">
        <v>5</v>
      </c>
      <c r="L39" s="86">
        <v>10</v>
      </c>
      <c r="M39" s="86">
        <v>10.53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951</v>
      </c>
      <c r="F40" s="86">
        <v>0</v>
      </c>
      <c r="G40" s="86">
        <v>-30</v>
      </c>
      <c r="H40" s="87">
        <v>0</v>
      </c>
      <c r="I40" s="86">
        <v>0</v>
      </c>
      <c r="J40" s="88">
        <v>210</v>
      </c>
      <c r="K40" s="86">
        <v>392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16</v>
      </c>
      <c r="G41" s="86">
        <v>18</v>
      </c>
      <c r="H41" s="87">
        <v>105</v>
      </c>
      <c r="I41" s="86">
        <v>105</v>
      </c>
      <c r="J41" s="88">
        <v>105</v>
      </c>
      <c r="K41" s="86">
        <v>110</v>
      </c>
      <c r="L41" s="86">
        <v>115</v>
      </c>
      <c r="M41" s="86">
        <v>121.095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1267</v>
      </c>
      <c r="F42" s="86">
        <v>1413</v>
      </c>
      <c r="G42" s="86">
        <v>883</v>
      </c>
      <c r="H42" s="87">
        <v>1012</v>
      </c>
      <c r="I42" s="86">
        <v>3962</v>
      </c>
      <c r="J42" s="88">
        <v>4236</v>
      </c>
      <c r="K42" s="86">
        <v>2226</v>
      </c>
      <c r="L42" s="86">
        <v>2365</v>
      </c>
      <c r="M42" s="86">
        <v>1438.4289999999999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-30</v>
      </c>
      <c r="J43" s="88">
        <v>54</v>
      </c>
      <c r="K43" s="86">
        <v>155</v>
      </c>
      <c r="L43" s="86">
        <v>200</v>
      </c>
      <c r="M43" s="86">
        <v>211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72</v>
      </c>
      <c r="G44" s="86">
        <v>140</v>
      </c>
      <c r="H44" s="87">
        <v>84</v>
      </c>
      <c r="I44" s="86">
        <v>84</v>
      </c>
      <c r="J44" s="88">
        <v>160</v>
      </c>
      <c r="K44" s="86">
        <v>208</v>
      </c>
      <c r="L44" s="86">
        <v>45</v>
      </c>
      <c r="M44" s="86">
        <v>47.384999999999998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5</v>
      </c>
      <c r="G45" s="86">
        <v>10</v>
      </c>
      <c r="H45" s="87">
        <v>0</v>
      </c>
      <c r="I45" s="86">
        <v>50</v>
      </c>
      <c r="J45" s="88">
        <v>0</v>
      </c>
      <c r="K45" s="86">
        <v>51</v>
      </c>
      <c r="L45" s="86">
        <v>102</v>
      </c>
      <c r="M45" s="86">
        <v>105.65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</v>
      </c>
      <c r="F51" s="72">
        <f t="shared" ref="F51:M51" si="4">F52+F59+F62+F63+F64+F72+F73</f>
        <v>4</v>
      </c>
      <c r="G51" s="72">
        <f t="shared" si="4"/>
        <v>12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</v>
      </c>
      <c r="F73" s="86">
        <f t="shared" ref="F73:M73" si="12">SUM(F74:F75)</f>
        <v>4</v>
      </c>
      <c r="G73" s="86">
        <f t="shared" si="12"/>
        <v>12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5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4</v>
      </c>
      <c r="G75" s="93">
        <v>12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1810</v>
      </c>
      <c r="F77" s="72">
        <f t="shared" ref="F77:M77" si="13">F78+F81+F84+F85+F86+F87+F88</f>
        <v>148</v>
      </c>
      <c r="G77" s="72">
        <f t="shared" si="13"/>
        <v>1278</v>
      </c>
      <c r="H77" s="73">
        <f t="shared" si="13"/>
        <v>337</v>
      </c>
      <c r="I77" s="72">
        <f t="shared" si="13"/>
        <v>4987</v>
      </c>
      <c r="J77" s="74">
        <f t="shared" si="13"/>
        <v>4987</v>
      </c>
      <c r="K77" s="72">
        <f t="shared" si="13"/>
        <v>1539</v>
      </c>
      <c r="L77" s="72">
        <f t="shared" si="13"/>
        <v>150</v>
      </c>
      <c r="M77" s="72">
        <f t="shared" si="13"/>
        <v>168.85599999999999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137</v>
      </c>
      <c r="F78" s="100">
        <f t="shared" ref="F78:M78" si="14">SUM(F79:F80)</f>
        <v>0</v>
      </c>
      <c r="G78" s="100">
        <f t="shared" si="14"/>
        <v>22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137</v>
      </c>
      <c r="F80" s="93">
        <v>0</v>
      </c>
      <c r="G80" s="93">
        <v>22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1673</v>
      </c>
      <c r="F81" s="86">
        <f t="shared" ref="F81:M81" si="15">SUM(F82:F83)</f>
        <v>148</v>
      </c>
      <c r="G81" s="86">
        <f t="shared" si="15"/>
        <v>1256</v>
      </c>
      <c r="H81" s="87">
        <f t="shared" si="15"/>
        <v>337</v>
      </c>
      <c r="I81" s="86">
        <f t="shared" si="15"/>
        <v>4987</v>
      </c>
      <c r="J81" s="88">
        <f t="shared" si="15"/>
        <v>4987</v>
      </c>
      <c r="K81" s="86">
        <f t="shared" si="15"/>
        <v>1539</v>
      </c>
      <c r="L81" s="86">
        <f t="shared" si="15"/>
        <v>150</v>
      </c>
      <c r="M81" s="86">
        <f t="shared" si="15"/>
        <v>168.85599999999999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241</v>
      </c>
      <c r="F82" s="79">
        <v>0</v>
      </c>
      <c r="G82" s="79">
        <v>0</v>
      </c>
      <c r="H82" s="80">
        <v>0</v>
      </c>
      <c r="I82" s="79">
        <v>4000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1432</v>
      </c>
      <c r="F83" s="93">
        <v>148</v>
      </c>
      <c r="G83" s="93">
        <v>1256</v>
      </c>
      <c r="H83" s="94">
        <v>337</v>
      </c>
      <c r="I83" s="93">
        <v>987</v>
      </c>
      <c r="J83" s="95">
        <v>4987</v>
      </c>
      <c r="K83" s="93">
        <v>1539</v>
      </c>
      <c r="L83" s="93">
        <v>150</v>
      </c>
      <c r="M83" s="93">
        <v>168.85599999999999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18710</v>
      </c>
      <c r="F92" s="46">
        <f t="shared" ref="F92:M92" si="16">F4+F51+F77+F90</f>
        <v>19793</v>
      </c>
      <c r="G92" s="46">
        <f t="shared" si="16"/>
        <v>16278</v>
      </c>
      <c r="H92" s="47">
        <f t="shared" si="16"/>
        <v>17673</v>
      </c>
      <c r="I92" s="46">
        <f t="shared" si="16"/>
        <v>28197</v>
      </c>
      <c r="J92" s="48">
        <f t="shared" si="16"/>
        <v>28197</v>
      </c>
      <c r="K92" s="46">
        <f t="shared" si="16"/>
        <v>27463</v>
      </c>
      <c r="L92" s="46">
        <f t="shared" si="16"/>
        <v>27466</v>
      </c>
      <c r="M92" s="46">
        <f t="shared" si="16"/>
        <v>28453.498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5546</v>
      </c>
      <c r="F4" s="72">
        <f t="shared" ref="F4:M4" si="0">F5+F8+F47</f>
        <v>6596</v>
      </c>
      <c r="G4" s="72">
        <f t="shared" si="0"/>
        <v>8007</v>
      </c>
      <c r="H4" s="73">
        <f t="shared" si="0"/>
        <v>9936</v>
      </c>
      <c r="I4" s="72">
        <f t="shared" si="0"/>
        <v>10270</v>
      </c>
      <c r="J4" s="74">
        <f t="shared" si="0"/>
        <v>10270</v>
      </c>
      <c r="K4" s="72">
        <f t="shared" si="0"/>
        <v>10945</v>
      </c>
      <c r="L4" s="72">
        <f t="shared" si="0"/>
        <v>10063</v>
      </c>
      <c r="M4" s="72">
        <f t="shared" si="0"/>
        <v>10598.339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4209</v>
      </c>
      <c r="F5" s="100">
        <f t="shared" ref="F5:M5" si="1">SUM(F6:F7)</f>
        <v>4919</v>
      </c>
      <c r="G5" s="100">
        <f t="shared" si="1"/>
        <v>6460</v>
      </c>
      <c r="H5" s="101">
        <f t="shared" si="1"/>
        <v>7975</v>
      </c>
      <c r="I5" s="100">
        <f t="shared" si="1"/>
        <v>8362</v>
      </c>
      <c r="J5" s="102">
        <f t="shared" si="1"/>
        <v>8362</v>
      </c>
      <c r="K5" s="100">
        <f t="shared" si="1"/>
        <v>9596</v>
      </c>
      <c r="L5" s="100">
        <f t="shared" si="1"/>
        <v>8656</v>
      </c>
      <c r="M5" s="100">
        <f t="shared" si="1"/>
        <v>9260.768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3607</v>
      </c>
      <c r="F6" s="79">
        <v>4270</v>
      </c>
      <c r="G6" s="79">
        <v>6460</v>
      </c>
      <c r="H6" s="80">
        <v>6757</v>
      </c>
      <c r="I6" s="79">
        <v>7144</v>
      </c>
      <c r="J6" s="81">
        <v>7144</v>
      </c>
      <c r="K6" s="79">
        <v>8343</v>
      </c>
      <c r="L6" s="79">
        <v>7257</v>
      </c>
      <c r="M6" s="79">
        <v>7787.6209999999992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602</v>
      </c>
      <c r="F7" s="93">
        <v>649</v>
      </c>
      <c r="G7" s="93">
        <v>0</v>
      </c>
      <c r="H7" s="94">
        <v>1218</v>
      </c>
      <c r="I7" s="93">
        <v>1218</v>
      </c>
      <c r="J7" s="95">
        <v>1218</v>
      </c>
      <c r="K7" s="93">
        <v>1253</v>
      </c>
      <c r="L7" s="93">
        <v>1399</v>
      </c>
      <c r="M7" s="93">
        <v>1473.1469999999999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1337</v>
      </c>
      <c r="F8" s="100">
        <f t="shared" ref="F8:M8" si="2">SUM(F9:F46)</f>
        <v>1677</v>
      </c>
      <c r="G8" s="100">
        <f t="shared" si="2"/>
        <v>1547</v>
      </c>
      <c r="H8" s="101">
        <f t="shared" si="2"/>
        <v>1961</v>
      </c>
      <c r="I8" s="100">
        <f t="shared" si="2"/>
        <v>1908</v>
      </c>
      <c r="J8" s="102">
        <f t="shared" si="2"/>
        <v>1908</v>
      </c>
      <c r="K8" s="100">
        <f t="shared" si="2"/>
        <v>1349</v>
      </c>
      <c r="L8" s="100">
        <f t="shared" si="2"/>
        <v>1407</v>
      </c>
      <c r="M8" s="100">
        <f t="shared" si="2"/>
        <v>1337.5709999999999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16</v>
      </c>
      <c r="F9" s="79">
        <v>11</v>
      </c>
      <c r="G9" s="79">
        <v>16</v>
      </c>
      <c r="H9" s="80">
        <v>87</v>
      </c>
      <c r="I9" s="79">
        <v>87</v>
      </c>
      <c r="J9" s="81">
        <v>67</v>
      </c>
      <c r="K9" s="79">
        <v>69</v>
      </c>
      <c r="L9" s="79">
        <v>95</v>
      </c>
      <c r="M9" s="79">
        <v>100.035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11</v>
      </c>
      <c r="F10" s="86">
        <v>16</v>
      </c>
      <c r="G10" s="86">
        <v>62</v>
      </c>
      <c r="H10" s="87">
        <v>0</v>
      </c>
      <c r="I10" s="86">
        <v>0</v>
      </c>
      <c r="J10" s="88">
        <v>20</v>
      </c>
      <c r="K10" s="86">
        <v>22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46</v>
      </c>
      <c r="F11" s="86">
        <v>21</v>
      </c>
      <c r="G11" s="86">
        <v>6</v>
      </c>
      <c r="H11" s="87">
        <v>0</v>
      </c>
      <c r="I11" s="86">
        <v>0</v>
      </c>
      <c r="J11" s="88">
        <v>20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60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135</v>
      </c>
      <c r="F14" s="86">
        <v>256</v>
      </c>
      <c r="G14" s="86">
        <v>174</v>
      </c>
      <c r="H14" s="87">
        <v>53</v>
      </c>
      <c r="I14" s="86">
        <v>53</v>
      </c>
      <c r="J14" s="88">
        <v>80</v>
      </c>
      <c r="K14" s="86">
        <v>181</v>
      </c>
      <c r="L14" s="86">
        <v>59</v>
      </c>
      <c r="M14" s="86">
        <v>62.126999999999995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</v>
      </c>
      <c r="F15" s="86">
        <v>1</v>
      </c>
      <c r="G15" s="86">
        <v>0</v>
      </c>
      <c r="H15" s="87">
        <v>77</v>
      </c>
      <c r="I15" s="86">
        <v>77</v>
      </c>
      <c r="J15" s="88">
        <v>50</v>
      </c>
      <c r="K15" s="86">
        <v>0</v>
      </c>
      <c r="L15" s="86">
        <v>80</v>
      </c>
      <c r="M15" s="86">
        <v>84.24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100</v>
      </c>
      <c r="G17" s="86">
        <v>100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11</v>
      </c>
      <c r="F22" s="86">
        <v>54</v>
      </c>
      <c r="G22" s="86">
        <v>73</v>
      </c>
      <c r="H22" s="87">
        <v>0</v>
      </c>
      <c r="I22" s="86">
        <v>0</v>
      </c>
      <c r="J22" s="88">
        <v>0</v>
      </c>
      <c r="K22" s="86">
        <v>20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192</v>
      </c>
      <c r="F25" s="86">
        <v>215</v>
      </c>
      <c r="G25" s="86">
        <v>38</v>
      </c>
      <c r="H25" s="87">
        <v>327</v>
      </c>
      <c r="I25" s="86">
        <v>327</v>
      </c>
      <c r="J25" s="88">
        <v>327</v>
      </c>
      <c r="K25" s="86">
        <v>377</v>
      </c>
      <c r="L25" s="86">
        <v>548</v>
      </c>
      <c r="M25" s="86">
        <v>643.04399999999987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</v>
      </c>
      <c r="F29" s="86">
        <v>10</v>
      </c>
      <c r="G29" s="86">
        <v>3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</v>
      </c>
      <c r="F32" s="86">
        <v>12</v>
      </c>
      <c r="G32" s="86">
        <v>14</v>
      </c>
      <c r="H32" s="87">
        <v>700</v>
      </c>
      <c r="I32" s="86">
        <v>647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40</v>
      </c>
      <c r="M34" s="86">
        <v>42.12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4</v>
      </c>
      <c r="H36" s="87">
        <v>0</v>
      </c>
      <c r="I36" s="86">
        <v>0</v>
      </c>
      <c r="J36" s="88">
        <v>0</v>
      </c>
      <c r="K36" s="86">
        <v>0</v>
      </c>
      <c r="L36" s="86">
        <v>62</v>
      </c>
      <c r="M36" s="86">
        <v>65.286000000000001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5</v>
      </c>
      <c r="G37" s="86">
        <v>0</v>
      </c>
      <c r="H37" s="87">
        <v>0</v>
      </c>
      <c r="I37" s="86">
        <v>0</v>
      </c>
      <c r="J37" s="88">
        <v>0</v>
      </c>
      <c r="K37" s="86">
        <v>35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110</v>
      </c>
      <c r="F38" s="86">
        <v>69</v>
      </c>
      <c r="G38" s="86">
        <v>65</v>
      </c>
      <c r="H38" s="87">
        <v>91</v>
      </c>
      <c r="I38" s="86">
        <v>91</v>
      </c>
      <c r="J38" s="88">
        <v>91</v>
      </c>
      <c r="K38" s="86">
        <v>124</v>
      </c>
      <c r="L38" s="86">
        <v>80</v>
      </c>
      <c r="M38" s="86">
        <v>84.24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33</v>
      </c>
      <c r="F39" s="86">
        <v>75</v>
      </c>
      <c r="G39" s="86">
        <v>0</v>
      </c>
      <c r="H39" s="87">
        <v>0</v>
      </c>
      <c r="I39" s="86">
        <v>0</v>
      </c>
      <c r="J39" s="88">
        <v>82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5</v>
      </c>
      <c r="H40" s="87">
        <v>82</v>
      </c>
      <c r="I40" s="86">
        <v>82</v>
      </c>
      <c r="J40" s="88">
        <v>30</v>
      </c>
      <c r="K40" s="86">
        <v>15</v>
      </c>
      <c r="L40" s="86">
        <v>90</v>
      </c>
      <c r="M40" s="86">
        <v>94.77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31</v>
      </c>
      <c r="F41" s="86">
        <v>100</v>
      </c>
      <c r="G41" s="86">
        <v>34</v>
      </c>
      <c r="H41" s="87">
        <v>0</v>
      </c>
      <c r="I41" s="86">
        <v>0</v>
      </c>
      <c r="J41" s="88">
        <v>457</v>
      </c>
      <c r="K41" s="86">
        <v>65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692</v>
      </c>
      <c r="F42" s="86">
        <v>630</v>
      </c>
      <c r="G42" s="86">
        <v>763</v>
      </c>
      <c r="H42" s="87">
        <v>510</v>
      </c>
      <c r="I42" s="86">
        <v>510</v>
      </c>
      <c r="J42" s="88">
        <v>600</v>
      </c>
      <c r="K42" s="86">
        <v>199</v>
      </c>
      <c r="L42" s="86">
        <v>313</v>
      </c>
      <c r="M42" s="86">
        <v>119.58899999999994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7</v>
      </c>
      <c r="F43" s="86">
        <v>13</v>
      </c>
      <c r="G43" s="86">
        <v>46</v>
      </c>
      <c r="H43" s="87">
        <v>0</v>
      </c>
      <c r="I43" s="86">
        <v>0</v>
      </c>
      <c r="J43" s="88">
        <v>0</v>
      </c>
      <c r="K43" s="86">
        <v>83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26</v>
      </c>
      <c r="F44" s="86">
        <v>72</v>
      </c>
      <c r="G44" s="86">
        <v>124</v>
      </c>
      <c r="H44" s="87">
        <v>13</v>
      </c>
      <c r="I44" s="86">
        <v>13</v>
      </c>
      <c r="J44" s="88">
        <v>50</v>
      </c>
      <c r="K44" s="86">
        <v>59</v>
      </c>
      <c r="L44" s="86">
        <v>15</v>
      </c>
      <c r="M44" s="86">
        <v>15.794999999999998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19</v>
      </c>
      <c r="F45" s="86">
        <v>17</v>
      </c>
      <c r="G45" s="86">
        <v>20</v>
      </c>
      <c r="H45" s="87">
        <v>21</v>
      </c>
      <c r="I45" s="86">
        <v>21</v>
      </c>
      <c r="J45" s="88">
        <v>34</v>
      </c>
      <c r="K45" s="86">
        <v>40</v>
      </c>
      <c r="L45" s="86">
        <v>25</v>
      </c>
      <c r="M45" s="86">
        <v>26.324999999999999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21</v>
      </c>
      <c r="G51" s="72">
        <f t="shared" si="4"/>
        <v>32</v>
      </c>
      <c r="H51" s="73">
        <f t="shared" si="4"/>
        <v>0</v>
      </c>
      <c r="I51" s="72">
        <f t="shared" si="4"/>
        <v>48</v>
      </c>
      <c r="J51" s="74">
        <f t="shared" si="4"/>
        <v>48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20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20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20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20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20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20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1</v>
      </c>
      <c r="G73" s="86">
        <f t="shared" si="12"/>
        <v>12</v>
      </c>
      <c r="H73" s="87">
        <f t="shared" si="12"/>
        <v>0</v>
      </c>
      <c r="I73" s="86">
        <f t="shared" si="12"/>
        <v>48</v>
      </c>
      <c r="J73" s="88">
        <f t="shared" si="12"/>
        <v>48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1</v>
      </c>
      <c r="G75" s="93">
        <v>12</v>
      </c>
      <c r="H75" s="94">
        <v>0</v>
      </c>
      <c r="I75" s="93">
        <v>48</v>
      </c>
      <c r="J75" s="95">
        <v>48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54</v>
      </c>
      <c r="F77" s="72">
        <f t="shared" ref="F77:M77" si="13">F78+F81+F84+F85+F86+F87+F88</f>
        <v>261</v>
      </c>
      <c r="G77" s="72">
        <f t="shared" si="13"/>
        <v>902</v>
      </c>
      <c r="H77" s="73">
        <f t="shared" si="13"/>
        <v>51</v>
      </c>
      <c r="I77" s="72">
        <f t="shared" si="13"/>
        <v>56</v>
      </c>
      <c r="J77" s="74">
        <f t="shared" si="13"/>
        <v>56</v>
      </c>
      <c r="K77" s="72">
        <f t="shared" si="13"/>
        <v>227</v>
      </c>
      <c r="L77" s="72">
        <f t="shared" si="13"/>
        <v>150</v>
      </c>
      <c r="M77" s="72">
        <f t="shared" si="13"/>
        <v>155.94999999999999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228</v>
      </c>
      <c r="G78" s="100">
        <f t="shared" si="14"/>
        <v>348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228</v>
      </c>
      <c r="G80" s="93">
        <v>348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54</v>
      </c>
      <c r="F81" s="86">
        <f t="shared" ref="F81:M81" si="15">SUM(F82:F83)</f>
        <v>33</v>
      </c>
      <c r="G81" s="86">
        <f t="shared" si="15"/>
        <v>554</v>
      </c>
      <c r="H81" s="87">
        <f t="shared" si="15"/>
        <v>51</v>
      </c>
      <c r="I81" s="86">
        <f t="shared" si="15"/>
        <v>56</v>
      </c>
      <c r="J81" s="88">
        <f t="shared" si="15"/>
        <v>56</v>
      </c>
      <c r="K81" s="86">
        <f t="shared" si="15"/>
        <v>203</v>
      </c>
      <c r="L81" s="86">
        <f t="shared" si="15"/>
        <v>150</v>
      </c>
      <c r="M81" s="86">
        <f t="shared" si="15"/>
        <v>155.94999999999999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5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54</v>
      </c>
      <c r="F83" s="93">
        <v>33</v>
      </c>
      <c r="G83" s="93">
        <v>554</v>
      </c>
      <c r="H83" s="94">
        <v>51</v>
      </c>
      <c r="I83" s="93">
        <v>56</v>
      </c>
      <c r="J83" s="95">
        <v>51</v>
      </c>
      <c r="K83" s="93">
        <v>203</v>
      </c>
      <c r="L83" s="93">
        <v>150</v>
      </c>
      <c r="M83" s="93">
        <v>155.94999999999999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24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5600</v>
      </c>
      <c r="F92" s="46">
        <f t="shared" ref="F92:M92" si="16">F4+F51+F77+F90</f>
        <v>6878</v>
      </c>
      <c r="G92" s="46">
        <f t="shared" si="16"/>
        <v>8941</v>
      </c>
      <c r="H92" s="47">
        <f t="shared" si="16"/>
        <v>9987</v>
      </c>
      <c r="I92" s="46">
        <f t="shared" si="16"/>
        <v>10374</v>
      </c>
      <c r="J92" s="48">
        <f t="shared" si="16"/>
        <v>10374</v>
      </c>
      <c r="K92" s="46">
        <f t="shared" si="16"/>
        <v>11172</v>
      </c>
      <c r="L92" s="46">
        <f t="shared" si="16"/>
        <v>10213</v>
      </c>
      <c r="M92" s="46">
        <f t="shared" si="16"/>
        <v>10754.289000000001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84826</v>
      </c>
      <c r="D4" s="20">
        <f t="shared" ref="D4:K4" si="0">SUM(D5:D7)</f>
        <v>95529</v>
      </c>
      <c r="E4" s="20">
        <f t="shared" si="0"/>
        <v>94856</v>
      </c>
      <c r="F4" s="21">
        <f t="shared" si="0"/>
        <v>103666</v>
      </c>
      <c r="G4" s="20">
        <f t="shared" si="0"/>
        <v>111333</v>
      </c>
      <c r="H4" s="22">
        <f t="shared" si="0"/>
        <v>111333</v>
      </c>
      <c r="I4" s="20">
        <f t="shared" si="0"/>
        <v>122011</v>
      </c>
      <c r="J4" s="20">
        <f t="shared" si="0"/>
        <v>128460</v>
      </c>
      <c r="K4" s="20">
        <f t="shared" si="0"/>
        <v>134940.978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53761</v>
      </c>
      <c r="D5" s="28">
        <v>60901</v>
      </c>
      <c r="E5" s="28">
        <v>67305</v>
      </c>
      <c r="F5" s="27">
        <v>74213</v>
      </c>
      <c r="G5" s="28">
        <v>77174</v>
      </c>
      <c r="H5" s="29">
        <v>77174</v>
      </c>
      <c r="I5" s="28">
        <v>86510</v>
      </c>
      <c r="J5" s="28">
        <v>92052</v>
      </c>
      <c r="K5" s="29">
        <v>97649.308999999994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31034</v>
      </c>
      <c r="D6" s="33">
        <v>34591</v>
      </c>
      <c r="E6" s="33">
        <v>27551</v>
      </c>
      <c r="F6" s="32">
        <v>29453</v>
      </c>
      <c r="G6" s="33">
        <v>34159</v>
      </c>
      <c r="H6" s="34">
        <v>34159</v>
      </c>
      <c r="I6" s="33">
        <v>35501</v>
      </c>
      <c r="J6" s="33">
        <v>36408</v>
      </c>
      <c r="K6" s="34">
        <v>37291.669000000002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31</v>
      </c>
      <c r="D7" s="36">
        <v>37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1238</v>
      </c>
      <c r="D8" s="20">
        <f t="shared" ref="D8:K8" si="1">SUM(D9:D15)</f>
        <v>1078</v>
      </c>
      <c r="E8" s="20">
        <f t="shared" si="1"/>
        <v>1273</v>
      </c>
      <c r="F8" s="21">
        <f t="shared" si="1"/>
        <v>200</v>
      </c>
      <c r="G8" s="20">
        <f t="shared" si="1"/>
        <v>248</v>
      </c>
      <c r="H8" s="22">
        <f t="shared" si="1"/>
        <v>248</v>
      </c>
      <c r="I8" s="20">
        <f t="shared" si="1"/>
        <v>200</v>
      </c>
      <c r="J8" s="20">
        <f t="shared" si="1"/>
        <v>200</v>
      </c>
      <c r="K8" s="20">
        <f t="shared" si="1"/>
        <v>210.6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1000</v>
      </c>
      <c r="D9" s="28">
        <v>931</v>
      </c>
      <c r="E9" s="28">
        <v>1040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1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213</v>
      </c>
      <c r="D13" s="33">
        <v>142</v>
      </c>
      <c r="E13" s="33">
        <v>86</v>
      </c>
      <c r="F13" s="32">
        <v>200</v>
      </c>
      <c r="G13" s="33">
        <v>200</v>
      </c>
      <c r="H13" s="34">
        <v>200</v>
      </c>
      <c r="I13" s="33">
        <v>200</v>
      </c>
      <c r="J13" s="33">
        <v>200</v>
      </c>
      <c r="K13" s="34">
        <v>210.6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25</v>
      </c>
      <c r="D15" s="36">
        <v>5</v>
      </c>
      <c r="E15" s="36">
        <v>146</v>
      </c>
      <c r="F15" s="35">
        <v>0</v>
      </c>
      <c r="G15" s="36">
        <v>48</v>
      </c>
      <c r="H15" s="37">
        <v>48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4326</v>
      </c>
      <c r="D16" s="20">
        <f t="shared" ref="D16:K16" si="2">SUM(D17:D23)</f>
        <v>1936</v>
      </c>
      <c r="E16" s="20">
        <f t="shared" si="2"/>
        <v>6610</v>
      </c>
      <c r="F16" s="21">
        <f t="shared" si="2"/>
        <v>817</v>
      </c>
      <c r="G16" s="20">
        <f t="shared" si="2"/>
        <v>6063</v>
      </c>
      <c r="H16" s="22">
        <f t="shared" si="2"/>
        <v>6063</v>
      </c>
      <c r="I16" s="20">
        <f t="shared" si="2"/>
        <v>4089</v>
      </c>
      <c r="J16" s="20">
        <f t="shared" si="2"/>
        <v>1022</v>
      </c>
      <c r="K16" s="20">
        <f t="shared" si="2"/>
        <v>1639.34</v>
      </c>
    </row>
    <row r="17" spans="1:11" s="14" customFormat="1" ht="12.75" customHeight="1" x14ac:dyDescent="0.25">
      <c r="A17" s="25"/>
      <c r="B17" s="26" t="s">
        <v>22</v>
      </c>
      <c r="C17" s="27">
        <v>167</v>
      </c>
      <c r="D17" s="28">
        <v>228</v>
      </c>
      <c r="E17" s="28">
        <v>370</v>
      </c>
      <c r="F17" s="27">
        <v>0</v>
      </c>
      <c r="G17" s="28">
        <v>0</v>
      </c>
      <c r="H17" s="29">
        <v>0</v>
      </c>
      <c r="I17" s="28">
        <v>90</v>
      </c>
      <c r="J17" s="28">
        <v>90</v>
      </c>
      <c r="K17" s="29">
        <v>95.108999999999995</v>
      </c>
    </row>
    <row r="18" spans="1:11" s="14" customFormat="1" ht="12.75" customHeight="1" x14ac:dyDescent="0.25">
      <c r="A18" s="25"/>
      <c r="B18" s="26" t="s">
        <v>23</v>
      </c>
      <c r="C18" s="32">
        <v>4018</v>
      </c>
      <c r="D18" s="33">
        <v>1539</v>
      </c>
      <c r="E18" s="33">
        <v>6240</v>
      </c>
      <c r="F18" s="32">
        <v>817</v>
      </c>
      <c r="G18" s="33">
        <v>6063</v>
      </c>
      <c r="H18" s="34">
        <v>6063</v>
      </c>
      <c r="I18" s="33">
        <v>3975</v>
      </c>
      <c r="J18" s="33">
        <v>932</v>
      </c>
      <c r="K18" s="34">
        <v>1544.231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141</v>
      </c>
      <c r="D23" s="36">
        <v>169</v>
      </c>
      <c r="E23" s="36">
        <v>0</v>
      </c>
      <c r="F23" s="35">
        <v>0</v>
      </c>
      <c r="G23" s="36">
        <v>0</v>
      </c>
      <c r="H23" s="37">
        <v>0</v>
      </c>
      <c r="I23" s="36">
        <v>24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90390</v>
      </c>
      <c r="D26" s="46">
        <f t="shared" ref="D26:K26" si="3">+D4+D8+D16+D24</f>
        <v>98543</v>
      </c>
      <c r="E26" s="46">
        <f t="shared" si="3"/>
        <v>102739</v>
      </c>
      <c r="F26" s="47">
        <f t="shared" si="3"/>
        <v>104683</v>
      </c>
      <c r="G26" s="46">
        <f t="shared" si="3"/>
        <v>117644</v>
      </c>
      <c r="H26" s="48">
        <f t="shared" si="3"/>
        <v>117644</v>
      </c>
      <c r="I26" s="46">
        <f t="shared" si="3"/>
        <v>126300</v>
      </c>
      <c r="J26" s="46">
        <f t="shared" si="3"/>
        <v>129682</v>
      </c>
      <c r="K26" s="46">
        <f t="shared" si="3"/>
        <v>136790.91800000001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>
      <selection activeCell="I36" sqref="I36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146</v>
      </c>
      <c r="C4" s="33">
        <v>8744</v>
      </c>
      <c r="D4" s="33">
        <v>7897</v>
      </c>
      <c r="E4" s="33">
        <v>6818</v>
      </c>
      <c r="F4" s="27">
        <v>7471</v>
      </c>
      <c r="G4" s="28">
        <v>7769</v>
      </c>
      <c r="H4" s="29">
        <v>7769</v>
      </c>
      <c r="I4" s="33">
        <v>8340</v>
      </c>
      <c r="J4" s="33">
        <v>8477</v>
      </c>
      <c r="K4" s="33">
        <v>8877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7931</v>
      </c>
      <c r="D5" s="33">
        <v>8704</v>
      </c>
      <c r="E5" s="33">
        <v>6192</v>
      </c>
      <c r="F5" s="32">
        <v>2590</v>
      </c>
      <c r="G5" s="33">
        <v>2590</v>
      </c>
      <c r="H5" s="34">
        <v>2590</v>
      </c>
      <c r="I5" s="33">
        <v>3184</v>
      </c>
      <c r="J5" s="33">
        <v>3289</v>
      </c>
      <c r="K5" s="33">
        <v>3739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148</v>
      </c>
      <c r="C6" s="33">
        <v>23685</v>
      </c>
      <c r="D6" s="33">
        <v>24598</v>
      </c>
      <c r="E6" s="33">
        <v>30078</v>
      </c>
      <c r="F6" s="32">
        <v>28921</v>
      </c>
      <c r="G6" s="33">
        <v>30058</v>
      </c>
      <c r="H6" s="34">
        <v>30058</v>
      </c>
      <c r="I6" s="33">
        <v>31826</v>
      </c>
      <c r="J6" s="33">
        <v>32385</v>
      </c>
      <c r="K6" s="33">
        <v>34207.243000000002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149</v>
      </c>
      <c r="C7" s="33">
        <v>5535</v>
      </c>
      <c r="D7" s="33">
        <v>6848</v>
      </c>
      <c r="E7" s="33">
        <v>7171</v>
      </c>
      <c r="F7" s="32">
        <v>8917</v>
      </c>
      <c r="G7" s="33">
        <v>9483</v>
      </c>
      <c r="H7" s="34">
        <v>9483</v>
      </c>
      <c r="I7" s="33">
        <v>10999</v>
      </c>
      <c r="J7" s="33">
        <v>11209</v>
      </c>
      <c r="K7" s="33">
        <v>11707.177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45895</v>
      </c>
      <c r="D19" s="46">
        <f t="shared" ref="D19:K19" si="1">SUM(D4:D18)</f>
        <v>48047</v>
      </c>
      <c r="E19" s="46">
        <f t="shared" si="1"/>
        <v>50259</v>
      </c>
      <c r="F19" s="47">
        <f t="shared" si="1"/>
        <v>47899</v>
      </c>
      <c r="G19" s="46">
        <f t="shared" si="1"/>
        <v>49900</v>
      </c>
      <c r="H19" s="48">
        <f t="shared" si="1"/>
        <v>49900</v>
      </c>
      <c r="I19" s="46">
        <f t="shared" si="1"/>
        <v>54349</v>
      </c>
      <c r="J19" s="46">
        <f t="shared" si="1"/>
        <v>55360</v>
      </c>
      <c r="K19" s="46">
        <f t="shared" si="1"/>
        <v>58530.42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43718</v>
      </c>
      <c r="D4" s="20">
        <f t="shared" ref="D4:K4" si="0">SUM(D5:D7)</f>
        <v>46708</v>
      </c>
      <c r="E4" s="20">
        <f t="shared" si="0"/>
        <v>48987</v>
      </c>
      <c r="F4" s="21">
        <f t="shared" si="0"/>
        <v>47509</v>
      </c>
      <c r="G4" s="20">
        <f t="shared" si="0"/>
        <v>49080</v>
      </c>
      <c r="H4" s="22">
        <f t="shared" si="0"/>
        <v>49080</v>
      </c>
      <c r="I4" s="20">
        <f t="shared" si="0"/>
        <v>53493</v>
      </c>
      <c r="J4" s="20">
        <f t="shared" si="0"/>
        <v>55010</v>
      </c>
      <c r="K4" s="20">
        <f t="shared" si="0"/>
        <v>57743.786999999997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25136</v>
      </c>
      <c r="D5" s="28">
        <v>26185</v>
      </c>
      <c r="E5" s="28">
        <v>28083</v>
      </c>
      <c r="F5" s="27">
        <v>27861</v>
      </c>
      <c r="G5" s="28">
        <v>29612</v>
      </c>
      <c r="H5" s="29">
        <v>29612</v>
      </c>
      <c r="I5" s="28">
        <v>32979</v>
      </c>
      <c r="J5" s="28">
        <v>35566</v>
      </c>
      <c r="K5" s="29">
        <v>37350.911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18551</v>
      </c>
      <c r="D6" s="33">
        <v>20486</v>
      </c>
      <c r="E6" s="33">
        <v>20904</v>
      </c>
      <c r="F6" s="32">
        <v>19648</v>
      </c>
      <c r="G6" s="33">
        <v>19468</v>
      </c>
      <c r="H6" s="34">
        <v>19468</v>
      </c>
      <c r="I6" s="33">
        <v>20514</v>
      </c>
      <c r="J6" s="33">
        <v>19444</v>
      </c>
      <c r="K6" s="34">
        <v>20392.876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31</v>
      </c>
      <c r="D7" s="36">
        <v>37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221</v>
      </c>
      <c r="D8" s="20">
        <f t="shared" ref="D8:K8" si="1">SUM(D9:D15)</f>
        <v>123</v>
      </c>
      <c r="E8" s="20">
        <f t="shared" si="1"/>
        <v>209</v>
      </c>
      <c r="F8" s="21">
        <f t="shared" si="1"/>
        <v>200</v>
      </c>
      <c r="G8" s="20">
        <f t="shared" si="1"/>
        <v>200</v>
      </c>
      <c r="H8" s="22">
        <f t="shared" si="1"/>
        <v>200</v>
      </c>
      <c r="I8" s="20">
        <f t="shared" si="1"/>
        <v>200</v>
      </c>
      <c r="J8" s="20">
        <f t="shared" si="1"/>
        <v>200</v>
      </c>
      <c r="K8" s="20">
        <f t="shared" si="1"/>
        <v>210.6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1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1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213</v>
      </c>
      <c r="D13" s="33">
        <v>122</v>
      </c>
      <c r="E13" s="33">
        <v>86</v>
      </c>
      <c r="F13" s="32">
        <v>200</v>
      </c>
      <c r="G13" s="33">
        <v>200</v>
      </c>
      <c r="H13" s="34">
        <v>200</v>
      </c>
      <c r="I13" s="33">
        <v>200</v>
      </c>
      <c r="J13" s="33">
        <v>200</v>
      </c>
      <c r="K13" s="34">
        <v>210.6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8</v>
      </c>
      <c r="D15" s="36">
        <v>0</v>
      </c>
      <c r="E15" s="36">
        <v>122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1956</v>
      </c>
      <c r="D16" s="20">
        <f t="shared" ref="D16:K16" si="2">SUM(D17:D23)</f>
        <v>1216</v>
      </c>
      <c r="E16" s="20">
        <f t="shared" si="2"/>
        <v>1063</v>
      </c>
      <c r="F16" s="21">
        <f t="shared" si="2"/>
        <v>190</v>
      </c>
      <c r="G16" s="20">
        <f t="shared" si="2"/>
        <v>620</v>
      </c>
      <c r="H16" s="22">
        <f t="shared" si="2"/>
        <v>620</v>
      </c>
      <c r="I16" s="20">
        <f t="shared" si="2"/>
        <v>656</v>
      </c>
      <c r="J16" s="20">
        <f t="shared" si="2"/>
        <v>150</v>
      </c>
      <c r="K16" s="20">
        <f t="shared" si="2"/>
        <v>576.03300000000002</v>
      </c>
    </row>
    <row r="17" spans="1:11" s="14" customFormat="1" ht="12.75" customHeight="1" x14ac:dyDescent="0.25">
      <c r="A17" s="25"/>
      <c r="B17" s="26" t="s">
        <v>22</v>
      </c>
      <c r="C17" s="27">
        <v>30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1916</v>
      </c>
      <c r="D18" s="33">
        <v>1216</v>
      </c>
      <c r="E18" s="33">
        <v>1063</v>
      </c>
      <c r="F18" s="32">
        <v>190</v>
      </c>
      <c r="G18" s="33">
        <v>620</v>
      </c>
      <c r="H18" s="34">
        <v>620</v>
      </c>
      <c r="I18" s="33">
        <v>656</v>
      </c>
      <c r="J18" s="33">
        <v>150</v>
      </c>
      <c r="K18" s="34">
        <v>576.03300000000002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10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45895</v>
      </c>
      <c r="D26" s="46">
        <f t="shared" ref="D26:K26" si="3">+D4+D8+D16+D24</f>
        <v>48047</v>
      </c>
      <c r="E26" s="46">
        <f t="shared" si="3"/>
        <v>50259</v>
      </c>
      <c r="F26" s="47">
        <f t="shared" si="3"/>
        <v>47899</v>
      </c>
      <c r="G26" s="46">
        <f t="shared" si="3"/>
        <v>49900</v>
      </c>
      <c r="H26" s="48">
        <f t="shared" si="3"/>
        <v>49900</v>
      </c>
      <c r="I26" s="46">
        <f t="shared" si="3"/>
        <v>54349</v>
      </c>
      <c r="J26" s="46">
        <f t="shared" si="3"/>
        <v>55360</v>
      </c>
      <c r="K26" s="46">
        <f t="shared" si="3"/>
        <v>58530.42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150</v>
      </c>
      <c r="C4" s="33">
        <v>942</v>
      </c>
      <c r="D4" s="33">
        <v>116</v>
      </c>
      <c r="E4" s="33">
        <v>2560</v>
      </c>
      <c r="F4" s="27">
        <v>3231</v>
      </c>
      <c r="G4" s="28">
        <v>3231</v>
      </c>
      <c r="H4" s="29">
        <v>3231</v>
      </c>
      <c r="I4" s="33">
        <v>4086</v>
      </c>
      <c r="J4" s="33">
        <v>4276</v>
      </c>
      <c r="K4" s="33">
        <v>4502.6369999999997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151</v>
      </c>
      <c r="C5" s="33">
        <v>2094</v>
      </c>
      <c r="D5" s="33">
        <v>2290</v>
      </c>
      <c r="E5" s="33">
        <v>45</v>
      </c>
      <c r="F5" s="32">
        <v>24</v>
      </c>
      <c r="G5" s="33">
        <v>24</v>
      </c>
      <c r="H5" s="34">
        <v>24</v>
      </c>
      <c r="I5" s="33">
        <v>27</v>
      </c>
      <c r="J5" s="33">
        <v>31</v>
      </c>
      <c r="K5" s="33">
        <v>32.643000000000001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152</v>
      </c>
      <c r="C6" s="33">
        <v>3744</v>
      </c>
      <c r="D6" s="33">
        <v>5072</v>
      </c>
      <c r="E6" s="33">
        <v>4823</v>
      </c>
      <c r="F6" s="32">
        <v>4746</v>
      </c>
      <c r="G6" s="33">
        <v>4746</v>
      </c>
      <c r="H6" s="34">
        <v>4746</v>
      </c>
      <c r="I6" s="33">
        <v>4753</v>
      </c>
      <c r="J6" s="33">
        <v>4890</v>
      </c>
      <c r="K6" s="33">
        <v>5149.17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153</v>
      </c>
      <c r="C7" s="33">
        <v>475</v>
      </c>
      <c r="D7" s="33">
        <v>419</v>
      </c>
      <c r="E7" s="33">
        <v>75</v>
      </c>
      <c r="F7" s="32">
        <v>689</v>
      </c>
      <c r="G7" s="33">
        <v>689</v>
      </c>
      <c r="H7" s="34">
        <v>689</v>
      </c>
      <c r="I7" s="33">
        <v>702</v>
      </c>
      <c r="J7" s="33">
        <v>790</v>
      </c>
      <c r="K7" s="33">
        <v>831.87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7255</v>
      </c>
      <c r="D19" s="46">
        <f t="shared" ref="D19:K19" si="1">SUM(D4:D18)</f>
        <v>7897</v>
      </c>
      <c r="E19" s="46">
        <f t="shared" si="1"/>
        <v>7503</v>
      </c>
      <c r="F19" s="47">
        <f t="shared" si="1"/>
        <v>8690</v>
      </c>
      <c r="G19" s="46">
        <f t="shared" si="1"/>
        <v>8690</v>
      </c>
      <c r="H19" s="48">
        <f t="shared" si="1"/>
        <v>8690</v>
      </c>
      <c r="I19" s="46">
        <f t="shared" si="1"/>
        <v>9568</v>
      </c>
      <c r="J19" s="46">
        <f t="shared" si="1"/>
        <v>9987</v>
      </c>
      <c r="K19" s="46">
        <f t="shared" si="1"/>
        <v>10516.320000000002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6922</v>
      </c>
      <c r="D4" s="20">
        <f t="shared" ref="D4:K4" si="0">SUM(D5:D7)</f>
        <v>7610</v>
      </c>
      <c r="E4" s="20">
        <f t="shared" si="0"/>
        <v>6398</v>
      </c>
      <c r="F4" s="21">
        <f t="shared" si="0"/>
        <v>8587</v>
      </c>
      <c r="G4" s="20">
        <f t="shared" si="0"/>
        <v>8561</v>
      </c>
      <c r="H4" s="22">
        <f t="shared" si="0"/>
        <v>8561</v>
      </c>
      <c r="I4" s="20">
        <f t="shared" si="0"/>
        <v>8907</v>
      </c>
      <c r="J4" s="20">
        <f t="shared" si="0"/>
        <v>9715</v>
      </c>
      <c r="K4" s="20">
        <f t="shared" si="0"/>
        <v>10135.251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5398</v>
      </c>
      <c r="D5" s="28">
        <v>5489</v>
      </c>
      <c r="E5" s="28">
        <v>5433</v>
      </c>
      <c r="F5" s="27">
        <v>7275</v>
      </c>
      <c r="G5" s="28">
        <v>7275</v>
      </c>
      <c r="H5" s="29">
        <v>7275</v>
      </c>
      <c r="I5" s="28">
        <v>7573</v>
      </c>
      <c r="J5" s="28">
        <v>8227</v>
      </c>
      <c r="K5" s="29">
        <v>8663.3559999999998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1524</v>
      </c>
      <c r="D6" s="33">
        <v>2121</v>
      </c>
      <c r="E6" s="33">
        <v>965</v>
      </c>
      <c r="F6" s="32">
        <v>1312</v>
      </c>
      <c r="G6" s="33">
        <v>1286</v>
      </c>
      <c r="H6" s="34">
        <v>1286</v>
      </c>
      <c r="I6" s="33">
        <v>1334</v>
      </c>
      <c r="J6" s="33">
        <v>1488</v>
      </c>
      <c r="K6" s="34">
        <v>1471.895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333</v>
      </c>
      <c r="D16" s="20">
        <f t="shared" ref="D16:K16" si="2">SUM(D17:D23)</f>
        <v>287</v>
      </c>
      <c r="E16" s="20">
        <f t="shared" si="2"/>
        <v>1105</v>
      </c>
      <c r="F16" s="21">
        <f t="shared" si="2"/>
        <v>103</v>
      </c>
      <c r="G16" s="20">
        <f t="shared" si="2"/>
        <v>129</v>
      </c>
      <c r="H16" s="22">
        <f t="shared" si="2"/>
        <v>129</v>
      </c>
      <c r="I16" s="20">
        <f t="shared" si="2"/>
        <v>661</v>
      </c>
      <c r="J16" s="20">
        <f t="shared" si="2"/>
        <v>272</v>
      </c>
      <c r="K16" s="20">
        <f t="shared" si="2"/>
        <v>381.06899999999996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202</v>
      </c>
      <c r="D18" s="33">
        <v>118</v>
      </c>
      <c r="E18" s="33">
        <v>1105</v>
      </c>
      <c r="F18" s="32">
        <v>103</v>
      </c>
      <c r="G18" s="33">
        <v>129</v>
      </c>
      <c r="H18" s="34">
        <v>129</v>
      </c>
      <c r="I18" s="33">
        <v>661</v>
      </c>
      <c r="J18" s="33">
        <v>272</v>
      </c>
      <c r="K18" s="34">
        <v>381.06899999999996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131</v>
      </c>
      <c r="D23" s="36">
        <v>169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7255</v>
      </c>
      <c r="D26" s="46">
        <f t="shared" ref="D26:K26" si="3">+D4+D8+D16+D24</f>
        <v>7897</v>
      </c>
      <c r="E26" s="46">
        <f t="shared" si="3"/>
        <v>7503</v>
      </c>
      <c r="F26" s="47">
        <f t="shared" si="3"/>
        <v>8690</v>
      </c>
      <c r="G26" s="46">
        <f t="shared" si="3"/>
        <v>8690</v>
      </c>
      <c r="H26" s="48">
        <f t="shared" si="3"/>
        <v>8690</v>
      </c>
      <c r="I26" s="46">
        <f t="shared" si="3"/>
        <v>9568</v>
      </c>
      <c r="J26" s="46">
        <f t="shared" si="3"/>
        <v>9987</v>
      </c>
      <c r="K26" s="46">
        <f t="shared" si="3"/>
        <v>10516.32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154</v>
      </c>
      <c r="C4" s="33">
        <v>847</v>
      </c>
      <c r="D4" s="33">
        <v>2016</v>
      </c>
      <c r="E4" s="33">
        <v>1584</v>
      </c>
      <c r="F4" s="27">
        <v>3482</v>
      </c>
      <c r="G4" s="28">
        <v>5504</v>
      </c>
      <c r="H4" s="29">
        <v>4173</v>
      </c>
      <c r="I4" s="33">
        <v>6704</v>
      </c>
      <c r="J4" s="33">
        <v>7173</v>
      </c>
      <c r="K4" s="33">
        <v>7675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155</v>
      </c>
      <c r="C5" s="33">
        <v>3323</v>
      </c>
      <c r="D5" s="33">
        <v>2819</v>
      </c>
      <c r="E5" s="33">
        <v>7170</v>
      </c>
      <c r="F5" s="32">
        <v>5935</v>
      </c>
      <c r="G5" s="33">
        <v>4173</v>
      </c>
      <c r="H5" s="34">
        <v>5504</v>
      </c>
      <c r="I5" s="33">
        <v>4720</v>
      </c>
      <c r="J5" s="33">
        <v>6229</v>
      </c>
      <c r="K5" s="33">
        <v>6436.6289999999999</v>
      </c>
      <c r="Z5" s="53">
        <f t="shared" si="0"/>
        <v>1</v>
      </c>
      <c r="AA5" s="30">
        <v>5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4170</v>
      </c>
      <c r="D19" s="46">
        <f t="shared" ref="D19:K19" si="1">SUM(D4:D18)</f>
        <v>4835</v>
      </c>
      <c r="E19" s="46">
        <f t="shared" si="1"/>
        <v>8754</v>
      </c>
      <c r="F19" s="47">
        <f t="shared" si="1"/>
        <v>9417</v>
      </c>
      <c r="G19" s="46">
        <f t="shared" si="1"/>
        <v>9677</v>
      </c>
      <c r="H19" s="48">
        <f t="shared" si="1"/>
        <v>9677</v>
      </c>
      <c r="I19" s="46">
        <f t="shared" si="1"/>
        <v>11424</v>
      </c>
      <c r="J19" s="46">
        <f t="shared" si="1"/>
        <v>13402</v>
      </c>
      <c r="K19" s="46">
        <f t="shared" si="1"/>
        <v>14111.629000000001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4104</v>
      </c>
      <c r="D4" s="20">
        <f t="shared" ref="D4:K4" si="0">SUM(D5:D7)</f>
        <v>4835</v>
      </c>
      <c r="E4" s="20">
        <f t="shared" si="0"/>
        <v>7791</v>
      </c>
      <c r="F4" s="21">
        <f t="shared" si="0"/>
        <v>9337</v>
      </c>
      <c r="G4" s="20">
        <f t="shared" si="0"/>
        <v>9562</v>
      </c>
      <c r="H4" s="22">
        <f t="shared" si="0"/>
        <v>9562</v>
      </c>
      <c r="I4" s="20">
        <f t="shared" si="0"/>
        <v>11299</v>
      </c>
      <c r="J4" s="20">
        <f t="shared" si="0"/>
        <v>13252</v>
      </c>
      <c r="K4" s="20">
        <f t="shared" si="0"/>
        <v>13953.847999999998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3494</v>
      </c>
      <c r="D5" s="28">
        <v>3586</v>
      </c>
      <c r="E5" s="28">
        <v>7088</v>
      </c>
      <c r="F5" s="27">
        <v>8095</v>
      </c>
      <c r="G5" s="28">
        <v>8355</v>
      </c>
      <c r="H5" s="29">
        <v>8355</v>
      </c>
      <c r="I5" s="28">
        <v>9744</v>
      </c>
      <c r="J5" s="28">
        <v>10427</v>
      </c>
      <c r="K5" s="29">
        <v>11156.546999999999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610</v>
      </c>
      <c r="D6" s="33">
        <v>1249</v>
      </c>
      <c r="E6" s="33">
        <v>703</v>
      </c>
      <c r="F6" s="32">
        <v>1242</v>
      </c>
      <c r="G6" s="33">
        <v>1207</v>
      </c>
      <c r="H6" s="34">
        <v>1207</v>
      </c>
      <c r="I6" s="33">
        <v>1555</v>
      </c>
      <c r="J6" s="33">
        <v>2825</v>
      </c>
      <c r="K6" s="34">
        <v>2797.3009999999995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66</v>
      </c>
      <c r="D16" s="20">
        <f t="shared" ref="D16:K16" si="2">SUM(D17:D23)</f>
        <v>0</v>
      </c>
      <c r="E16" s="20">
        <f t="shared" si="2"/>
        <v>963</v>
      </c>
      <c r="F16" s="21">
        <f t="shared" si="2"/>
        <v>80</v>
      </c>
      <c r="G16" s="20">
        <f t="shared" si="2"/>
        <v>115</v>
      </c>
      <c r="H16" s="22">
        <f t="shared" si="2"/>
        <v>115</v>
      </c>
      <c r="I16" s="20">
        <f t="shared" si="2"/>
        <v>125</v>
      </c>
      <c r="J16" s="20">
        <f t="shared" si="2"/>
        <v>150</v>
      </c>
      <c r="K16" s="20">
        <f t="shared" si="2"/>
        <v>157.78100000000001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90</v>
      </c>
      <c r="J17" s="28">
        <v>90</v>
      </c>
      <c r="K17" s="29">
        <v>95.108999999999995</v>
      </c>
    </row>
    <row r="18" spans="1:11" s="14" customFormat="1" ht="12.75" customHeight="1" x14ac:dyDescent="0.25">
      <c r="A18" s="25"/>
      <c r="B18" s="26" t="s">
        <v>23</v>
      </c>
      <c r="C18" s="32">
        <v>66</v>
      </c>
      <c r="D18" s="33">
        <v>0</v>
      </c>
      <c r="E18" s="33">
        <v>963</v>
      </c>
      <c r="F18" s="32">
        <v>80</v>
      </c>
      <c r="G18" s="33">
        <v>115</v>
      </c>
      <c r="H18" s="34">
        <v>115</v>
      </c>
      <c r="I18" s="33">
        <v>35</v>
      </c>
      <c r="J18" s="33">
        <v>60</v>
      </c>
      <c r="K18" s="34">
        <v>62.671999999999997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4170</v>
      </c>
      <c r="D26" s="46">
        <f t="shared" ref="D26:K26" si="3">+D4+D8+D16+D24</f>
        <v>4835</v>
      </c>
      <c r="E26" s="46">
        <f t="shared" si="3"/>
        <v>8754</v>
      </c>
      <c r="F26" s="47">
        <f t="shared" si="3"/>
        <v>9417</v>
      </c>
      <c r="G26" s="46">
        <f t="shared" si="3"/>
        <v>9677</v>
      </c>
      <c r="H26" s="48">
        <f t="shared" si="3"/>
        <v>9677</v>
      </c>
      <c r="I26" s="46">
        <f t="shared" si="3"/>
        <v>11424</v>
      </c>
      <c r="J26" s="46">
        <f t="shared" si="3"/>
        <v>13402</v>
      </c>
      <c r="K26" s="46">
        <f t="shared" si="3"/>
        <v>14111.628999999999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B.1</vt:lpstr>
      <vt:lpstr>B.2</vt:lpstr>
      <vt:lpstr>B.2.1</vt:lpstr>
      <vt:lpstr>B.2.2</vt:lpstr>
      <vt:lpstr>B.2.3</vt:lpstr>
      <vt:lpstr>B.2.4</vt:lpstr>
      <vt:lpstr>B.2.5</vt:lpstr>
      <vt:lpstr>B.2.6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2014-05-29T12:54:21Z</dcterms:created>
  <dcterms:modified xsi:type="dcterms:W3CDTF">2014-05-30T12:17:04Z</dcterms:modified>
</cp:coreProperties>
</file>